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S:\Building\HOUSING SURVEYS\2019\COSH Annual Progress Report\"/>
    </mc:Choice>
  </mc:AlternateContent>
  <xr:revisionPtr revIDLastSave="0" documentId="8_{CB0375D5-5725-44F6-8E29-0FF8DCC7EAB8}" xr6:coauthVersionLast="45" xr6:coauthVersionMax="45" xr10:uidLastSave="{00000000-0000-0000-0000-000000000000}"/>
  <bookViews>
    <workbookView xWindow="28680" yWindow="-195" windowWidth="29040" windowHeight="158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externalReferences>
    <externalReference r:id="rId31"/>
  </externalReference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13" i="13" l="1"/>
  <c r="D17" i="13"/>
  <c r="D16" i="13"/>
  <c r="D15" i="13"/>
  <c r="D14" i="13"/>
  <c r="D25" i="11"/>
  <c r="E11" i="13"/>
  <c r="D40" i="11"/>
  <c r="C42" i="11"/>
  <c r="B42" i="11"/>
  <c r="C20" i="13"/>
  <c r="E17" i="13" l="1"/>
  <c r="E16" i="13"/>
  <c r="E18" i="13"/>
  <c r="E14" i="13"/>
  <c r="F11" i="13"/>
  <c r="D42" i="11"/>
  <c r="D21" i="13"/>
  <c r="F16" i="13" l="1"/>
  <c r="F18" i="13"/>
  <c r="F14" i="13"/>
  <c r="F17" i="13"/>
  <c r="F13" i="13"/>
  <c r="G11" i="13"/>
  <c r="E21" i="13"/>
  <c r="G17" i="13" l="1"/>
  <c r="G16" i="13"/>
  <c r="G15" i="13"/>
  <c r="G18" i="13"/>
  <c r="G14" i="13"/>
  <c r="G13" i="13"/>
  <c r="H11" i="13"/>
  <c r="F21"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<sst xmlns="http://schemas.openxmlformats.org/spreadsheetml/2006/main" count="75716" uniqueCount="2022">
  <si>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</si>
  <si>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</si>
  <si>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</si>
  <si>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</si>
  <si>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</si>
  <si>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</si>
  <si>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</si>
  <si>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</si>
  <si>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</si>
  <si>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</si>
  <si>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</si>
  <si>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</si>
  <si>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</si>
  <si>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</si>
  <si>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</si>
  <si>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</si>
  <si>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</si>
  <si>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</si>
  <si>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</si>
  <si>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</si>
  <si>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</si>
  <si>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</si>
  <si>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</si>
  <si>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</si>
  <si>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</si>
  <si>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</si>
  <si>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</si>
  <si>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</si>
  <si>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</si>
  <si>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</si>
  <si>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</si>
  <si>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</si>
  <si>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</si>
  <si>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</si>
  <si>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</si>
  <si>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</si>
  <si>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</si>
  <si>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</si>
  <si>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</si>
  <si>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</si>
  <si>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</si>
  <si>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</si>
  <si>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</si>
  <si>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</si>
  <si>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</si>
  <si>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</si>
  <si>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</si>
  <si>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</si>
  <si>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</si>
  <si>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</si>
  <si>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</si>
  <si>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</si>
  <si>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</si>
  <si>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</si>
  <si>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</si>
  <si>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</si>
  <si>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</si>
  <si>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</si>
  <si>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</si>
  <si>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</si>
  <si>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</si>
  <si>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</si>
  <si>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</si>
  <si>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</si>
  <si>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</si>
  <si>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</si>
  <si>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</si>
  <si>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</si>
  <si>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</si>
  <si>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</si>
  <si>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</si>
  <si>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</si>
  <si>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</si>
  <si>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</si>
  <si>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</si>
  <si>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</si>
  <si>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</si>
  <si>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</si>
  <si>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</si>
  <si>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</si>
  <si>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</si>
  <si>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</si>
  <si>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</si>
  <si>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</si>
  <si>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</si>
  <si>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</si>
  <si>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</si>
  <si>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</si>
  <si>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</si>
  <si>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</si>
  <si>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</si>
  <si>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</si>
  <si>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</si>
  <si>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</si>
  <si>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</si>
  <si>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</si>
  <si>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</si>
  <si>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</si>
  <si>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</si>
  <si>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</si>
  <si>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</si>
  <si>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</si>
  <si>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</si>
  <si>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</si>
  <si>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</si>
  <si>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</si>
  <si>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</si>
  <si>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</si>
  <si>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</si>
  <si>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</si>
  <si>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</si>
  <si>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</si>
  <si>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</si>
  <si>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</si>
  <si>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</si>
  <si>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</si>
  <si>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</si>
  <si>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</si>
  <si>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</si>
  <si>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</si>
  <si>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</si>
  <si>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</si>
  <si>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</si>
  <si>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</si>
  <si>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</si>
  <si>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</si>
  <si>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</si>
  <si>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</si>
  <si>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</si>
  <si>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</si>
  <si>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</si>
  <si>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</si>
  <si>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</si>
  <si>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</si>
  <si>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</si>
  <si>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</si>
  <si>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</si>
  <si>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</si>
  <si>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</si>
  <si>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</si>
  <si>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</si>
  <si>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</si>
  <si>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</si>
  <si>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</si>
  <si>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</si>
  <si>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</si>
  <si>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</si>
  <si>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</si>
  <si>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</si>
  <si>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</si>
  <si>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</si>
  <si>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</si>
  <si>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</si>
  <si>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</si>
  <si>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</si>
  <si>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</si>
  <si>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</si>
  <si>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</si>
  <si>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</si>
  <si>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</si>
  <si>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</si>
  <si>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</si>
  <si>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</si>
  <si>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</si>
  <si>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</si>
  <si>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</si>
  <si>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</si>
  <si>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</si>
  <si>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</si>
  <si>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</si>
  <si>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</si>
  <si>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</si>
  <si>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</si>
  <si>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</si>
  <si>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</si>
  <si>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</si>
  <si>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</si>
  <si>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</si>
  <si>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</si>
  <si>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</si>
  <si>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</si>
  <si>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</si>
  <si>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</si>
  <si>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</si>
  <si>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</si>
  <si>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</si>
  <si>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</si>
  <si>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</si>
  <si>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</si>
  <si>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</si>
  <si>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</si>
  <si>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</si>
  <si>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</si>
  <si>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</si>
  <si>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</si>
  <si>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</si>
  <si>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</si>
  <si>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</si>
  <si>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</si>
  <si>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</si>
  <si>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</si>
  <si>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</si>
  <si>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</si>
  <si>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</si>
  <si>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</si>
  <si>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</si>
  <si>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</si>
  <si>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</si>
  <si>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</si>
  <si>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</si>
  <si>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</si>
  <si>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</si>
  <si>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</si>
  <si>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</si>
  <si>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</si>
  <si>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</si>
  <si>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</si>
  <si>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</si>
  <si>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</si>
  <si>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</si>
  <si>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</si>
  <si>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</si>
  <si>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</si>
  <si>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</si>
  <si>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</si>
  <si>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</si>
  <si>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</si>
  <si>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</si>
  <si>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</si>
  <si>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</si>
  <si>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</si>
  <si>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</si>
  <si>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</si>
  <si>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</si>
  <si>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</si>
  <si>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</si>
  <si>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</si>
  <si>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</si>
  <si>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</si>
  <si>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</si>
  <si>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</si>
  <si>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</si>
  <si>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</si>
  <si>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</si>
  <si>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</si>
  <si>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</si>
  <si>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</si>
  <si>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</si>
  <si>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</si>
  <si>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</si>
  <si>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</si>
  <si>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</si>
  <si>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</si>
  <si>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</si>
  <si>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</si>
  <si>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</si>
  <si>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</si>
  <si>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</si>
  <si>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</si>
  <si>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</si>
  <si>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</si>
  <si>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</si>
  <si>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</si>
  <si>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</si>
  <si>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</si>
  <si>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</si>
  <si>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</si>
  <si>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</si>
  <si>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</si>
  <si>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</si>
  <si>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</si>
  <si>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</si>
  <si>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</si>
  <si>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</si>
  <si>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</si>
  <si>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</si>
  <si>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</si>
  <si>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</si>
  <si>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</si>
  <si>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</si>
  <si>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</si>
  <si>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</si>
  <si>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</si>
  <si>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</si>
  <si>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</si>
  <si>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</si>
  <si>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</si>
  <si>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</si>
  <si>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</si>
  <si>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</si>
  <si>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</si>
  <si>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</si>
  <si>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</si>
  <si>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</si>
  <si>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</si>
  <si>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</si>
  <si>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</si>
  <si>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</si>
  <si>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</si>
  <si>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</si>
  <si>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</si>
  <si>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</si>
  <si>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</si>
  <si>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</si>
  <si>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</si>
  <si>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</si>
  <si>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</si>
  <si>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</si>
  <si>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</si>
  <si>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</si>
  <si>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</si>
  <si>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</si>
  <si>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</si>
  <si>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</si>
  <si>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</si>
  <si>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</si>
  <si>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</si>
  <si>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</si>
  <si>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</si>
  <si>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</si>
  <si>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</si>
  <si>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</si>
  <si>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</si>
  <si>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</si>
  <si>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</si>
  <si>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</si>
  <si>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</si>
  <si>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</si>
  <si>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</si>
  <si>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</si>
  <si>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</si>
  <si>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</si>
  <si>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</si>
  <si>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</si>
  <si>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</si>
  <si>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</si>
  <si>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</si>
  <si>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</si>
  <si>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</si>
  <si>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</si>
  <si>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</si>
  <si>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</si>
  <si>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</si>
  <si>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</si>
  <si>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</si>
  <si>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</si>
  <si>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</si>
  <si>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</si>
  <si>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</si>
  <si>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</si>
  <si>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</si>
  <si>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</si>
  <si>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</si>
  <si>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</si>
  <si>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</si>
  <si>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</si>
  <si>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</si>
  <si>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</si>
  <si>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</si>
  <si>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</si>
  <si>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</si>
  <si>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</si>
  <si>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</si>
  <si>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</si>
  <si>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</si>
  <si>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</si>
  <si>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</si>
  <si>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</si>
  <si>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</si>
  <si>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</si>
  <si>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</si>
  <si>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</si>
  <si>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</si>
  <si>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</si>
  <si>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</si>
  <si>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</si>
  <si>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</si>
  <si>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</si>
  <si>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</si>
  <si>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</si>
  <si>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</si>
  <si>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</si>
  <si>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</si>
  <si>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</si>
  <si>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</si>
  <si>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</si>
  <si>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</si>
  <si>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</si>
  <si>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</si>
  <si>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</si>
  <si>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</si>
  <si>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</si>
  <si>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</si>
  <si>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</si>
  <si>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</si>
  <si>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</si>
  <si>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</si>
  <si>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</si>
  <si>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</si>
  <si>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</si>
  <si>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</si>
  <si>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</si>
  <si>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</si>
  <si>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</si>
  <si>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</si>
  <si>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</si>
  <si>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</si>
  <si>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</si>
  <si>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</si>
  <si>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</si>
  <si>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</si>
  <si>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</si>
  <si>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</si>
  <si>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</si>
  <si>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</si>
  <si>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</si>
  <si>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</si>
  <si>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</si>
  <si>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</si>
  <si>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</si>
  <si>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</si>
  <si>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</si>
  <si>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</si>
  <si>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</si>
  <si>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</si>
  <si>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</si>
  <si>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</si>
  <si>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</si>
  <si>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</si>
  <si>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</si>
  <si>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</si>
  <si>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</si>
  <si>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</si>
  <si>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</si>
  <si>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</si>
  <si>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</si>
  <si>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</si>
  <si>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</si>
  <si>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</si>
  <si>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</si>
  <si>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</si>
  <si>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</si>
  <si>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</si>
  <si>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</si>
  <si>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</si>
  <si>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</si>
  <si>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</si>
  <si>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</si>
  <si>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</si>
  <si>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</si>
  <si>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</si>
  <si>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</si>
  <si>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</si>
  <si>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</si>
  <si>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</si>
  <si>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</si>
  <si>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</si>
  <si>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</si>
  <si>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</si>
  <si>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</si>
  <si>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</si>
  <si>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</si>
  <si>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</si>
  <si>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</si>
  <si>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</si>
  <si>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</si>
  <si>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</si>
  <si>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</si>
  <si>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</si>
  <si>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</si>
  <si>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</si>
  <si>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</si>
  <si>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</si>
  <si>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</si>
  <si>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</si>
  <si>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</si>
  <si>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</si>
  <si>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</si>
  <si>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</si>
  <si>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</si>
  <si>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</si>
  <si>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</si>
  <si>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</si>
  <si>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</si>
  <si>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</si>
  <si>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</si>
  <si>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</si>
  <si>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</si>
  <si>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</si>
  <si>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</si>
  <si>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</si>
  <si>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</si>
  <si>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</si>
  <si>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</si>
  <si>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</si>
  <si>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</si>
  <si>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</si>
  <si>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</si>
  <si>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</si>
  <si>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</si>
  <si>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</si>
  <si>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</si>
  <si>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</si>
  <si>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</si>
  <si>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</si>
  <si>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</si>
  <si>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</si>
  <si>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</si>
  <si>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</si>
  <si>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</si>
  <si>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</si>
  <si>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</si>
  <si>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</si>
  <si>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</si>
  <si>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</si>
  <si>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</si>
  <si>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</si>
  <si>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</si>
  <si>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</si>
  <si>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</si>
  <si>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</si>
  <si>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</si>
  <si>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</si>
  <si>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</si>
  <si>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</si>
  <si>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</si>
  <si>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</si>
  <si>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</si>
  <si>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</si>
  <si>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</si>
  <si>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</si>
  <si>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</si>
  <si>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</si>
  <si>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</si>
  <si>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</si>
  <si>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</si>
  <si>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</si>
  <si>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</si>
  <si>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</si>
  <si>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</si>
  <si>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</si>
  <si>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</si>
  <si>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</si>
  <si>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</si>
  <si>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</si>
  <si>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</si>
  <si>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</si>
  <si>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</si>
  <si>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</si>
  <si>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</si>
  <si>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</si>
  <si>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</si>
  <si>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</si>
  <si>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</si>
  <si>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</si>
  <si>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</si>
  <si>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</si>
  <si>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</si>
  <si>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</si>
  <si>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</si>
  <si>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</si>
  <si>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</si>
  <si>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</si>
  <si>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</si>
  <si>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</si>
  <si>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</si>
  <si>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</si>
  <si>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</si>
  <si>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</si>
  <si>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</si>
  <si>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</si>
  <si>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</si>
  <si>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</si>
  <si>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</si>
  <si>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</si>
  <si>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</si>
  <si>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</si>
  <si>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</si>
  <si>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</si>
  <si>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</si>
  <si>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</si>
  <si>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</si>
  <si>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</si>
  <si>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</si>
  <si>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</si>
  <si>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</si>
  <si>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</si>
  <si>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</si>
  <si>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</si>
  <si>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</si>
  <si>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</si>
  <si>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</si>
  <si>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</si>
  <si>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</si>
  <si>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</si>
  <si>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</si>
  <si>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</si>
  <si>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</si>
  <si>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</si>
  <si>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</si>
  <si>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</si>
  <si>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</si>
  <si>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</si>
  <si>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</si>
  <si>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</si>
  <si>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</si>
  <si>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</si>
  <si>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</si>
  <si>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</si>
  <si>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</si>
  <si>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</si>
  <si>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</si>
  <si>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</si>
  <si>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</si>
  <si>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</si>
  <si>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</si>
  <si>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</si>
  <si>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</si>
  <si>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</si>
  <si>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</si>
  <si>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</si>
  <si>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</si>
  <si>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</si>
  <si>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</si>
  <si>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</si>
  <si>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</si>
  <si>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</si>
  <si>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</si>
  <si>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</si>
  <si>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</si>
  <si>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</si>
  <si>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</si>
  <si>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</si>
  <si>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</si>
  <si>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</si>
  <si>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</si>
  <si>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</si>
  <si>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</si>
  <si>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</si>
  <si>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</si>
  <si>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</si>
  <si>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</si>
  <si>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</si>
  <si>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</si>
  <si>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</si>
  <si>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</si>
  <si>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</si>
  <si>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</si>
  <si>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</si>
  <si>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</si>
  <si>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</si>
  <si>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</si>
  <si>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</si>
  <si>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</si>
  <si>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</si>
  <si>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</si>
  <si>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</si>
  <si>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</si>
  <si>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</si>
  <si>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</si>
  <si>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</si>
  <si>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</si>
  <si>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</si>
  <si>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</si>
  <si>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</si>
  <si>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</si>
  <si>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</si>
  <si>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</si>
  <si>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</si>
  <si>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</si>
  <si>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</si>
  <si>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</si>
  <si>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</si>
  <si>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</si>
  <si>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</si>
  <si>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</si>
  <si>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</si>
  <si>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</si>
  <si>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</si>
  <si>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</si>
  <si>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</si>
  <si>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</si>
  <si>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</si>
  <si>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</si>
  <si>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</si>
  <si>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</si>
  <si>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</si>
  <si>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</si>
  <si>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</si>
  <si>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</si>
  <si>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</si>
  <si>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</si>
  <si>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</si>
  <si>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</si>
  <si>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</si>
  <si>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</si>
  <si>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</si>
  <si>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</si>
  <si>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</si>
  <si>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</si>
  <si>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</si>
  <si>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</si>
  <si>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</si>
  <si>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</si>
  <si>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</si>
  <si>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</si>
  <si>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</si>
  <si>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</si>
  <si>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</si>
  <si>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</si>
  <si>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</si>
  <si>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</si>
  <si>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</si>
  <si>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</si>
  <si>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</si>
  <si>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</si>
  <si>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</si>
  <si>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</si>
  <si>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</si>
  <si>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</si>
  <si>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</si>
  <si>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</si>
  <si>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</si>
  <si>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</si>
  <si>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</si>
  <si>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</si>
  <si>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</si>
  <si>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</si>
  <si>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</si>
  <si>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</si>
  <si>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</si>
  <si>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</si>
  <si>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</si>
  <si>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</si>
  <si>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</si>
  <si>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</si>
  <si>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</si>
  <si>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</si>
  <si>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</si>
  <si>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</si>
  <si>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</si>
  <si>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</si>
  <si>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</si>
  <si>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</si>
  <si>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</si>
  <si>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</si>
  <si>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</si>
  <si>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</si>
  <si>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</si>
  <si>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</si>
  <si>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</si>
  <si>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</si>
  <si>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</si>
  <si>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</si>
  <si>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</si>
  <si>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</si>
  <si>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</si>
  <si>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</si>
  <si>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</si>
  <si>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</si>
  <si>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</si>
  <si>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</si>
  <si>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</si>
  <si>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</si>
  <si>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</si>
  <si>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</si>
  <si>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</si>
  <si>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</si>
  <si>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</si>
  <si>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</si>
  <si>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</si>
  <si>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</si>
  <si>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</si>
  <si>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</si>
  <si>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</si>
  <si>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</si>
  <si>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</si>
  <si>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</si>
  <si>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</si>
  <si>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</si>
  <si>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</si>
  <si>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</si>
  <si>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</si>
  <si>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</si>
  <si>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</si>
  <si>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</si>
  <si>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</si>
  <si>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</si>
  <si>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</si>
  <si>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</si>
  <si>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</si>
  <si>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</si>
  <si>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</si>
  <si>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</si>
  <si>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</si>
  <si>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</si>
  <si>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</si>
  <si>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</si>
  <si>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</si>
  <si>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</si>
  <si>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</si>
  <si>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</si>
  <si>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</si>
  <si>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</si>
  <si>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</si>
  <si>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</si>
  <si>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</si>
  <si>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</si>
  <si>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</si>
  <si>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</si>
  <si>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</si>
  <si>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</si>
  <si>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</si>
  <si>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</si>
  <si>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</si>
  <si>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</si>
  <si>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</si>
  <si>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</si>
  <si>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</si>
  <si>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</si>
  <si>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</si>
  <si>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</si>
  <si>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</si>
  <si>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</si>
  <si>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</si>
  <si>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</si>
  <si>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</si>
  <si>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</si>
  <si>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</si>
  <si>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</si>
  <si>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</si>
  <si>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</si>
  <si>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</si>
  <si>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</si>
  <si>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</si>
  <si>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</si>
  <si>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</si>
  <si>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</si>
  <si>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</si>
  <si>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</si>
  <si>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</si>
  <si>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</si>
  <si>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</si>
  <si>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</si>
  <si>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</si>
  <si>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</si>
  <si>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</si>
  <si>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</si>
  <si>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</si>
  <si>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</si>
  <si>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</si>
  <si>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</si>
  <si>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</si>
  <si>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</si>
  <si>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</si>
  <si>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</si>
  <si>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</si>
  <si>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</si>
  <si>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</si>
  <si>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</si>
  <si>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</si>
  <si>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</si>
  <si>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</si>
  <si>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</si>
  <si>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</si>
  <si>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</si>
  <si>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</si>
  <si>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</si>
  <si>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</si>
  <si>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</si>
  <si>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</si>
  <si>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</si>
  <si>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</si>
  <si>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</si>
  <si>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</si>
  <si>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</si>
  <si>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</si>
  <si>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</si>
  <si>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</si>
  <si>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</si>
  <si>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</si>
  <si>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</si>
  <si>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</si>
  <si>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</si>
  <si>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</si>
  <si>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</si>
  <si>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</si>
  <si>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</si>
  <si>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</si>
  <si>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</si>
  <si>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</si>
  <si>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</si>
  <si>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</si>
  <si>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</si>
  <si>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</si>
  <si>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</si>
  <si>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</si>
  <si>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</si>
  <si>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</si>
  <si>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</si>
  <si>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</si>
  <si>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</si>
  <si>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</si>
  <si>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</si>
  <si>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</si>
  <si>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</si>
  <si>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</si>
  <si>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</si>
  <si>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</si>
  <si>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</si>
  <si>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</si>
  <si>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</si>
  <si>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</si>
  <si>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</si>
  <si>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</si>
  <si>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</si>
  <si>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</si>
  <si>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</si>
  <si>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</si>
  <si>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</si>
  <si>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</si>
  <si>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</si>
  <si>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</si>
  <si>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</si>
  <si>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</si>
  <si>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</si>
  <si>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</si>
  <si>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</si>
  <si>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</si>
  <si>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</si>
  <si>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</si>
  <si>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</si>
  <si>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</si>
  <si>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</si>
  <si>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</si>
  <si>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</si>
  <si>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</si>
  <si>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</si>
  <si>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</si>
  <si>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</si>
  <si>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</si>
  <si>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</si>
  <si>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</si>
  <si>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</si>
  <si>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</si>
  <si>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</si>
  <si>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</si>
  <si>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</si>
  <si>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</si>
  <si>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</si>
  <si>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</si>
  <si>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</si>
  <si>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</si>
  <si>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</si>
  <si>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</si>
  <si>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</si>
  <si>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</si>
  <si>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</si>
  <si>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</si>
  <si>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</si>
  <si>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</si>
  <si>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</si>
  <si>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</si>
  <si>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</si>
  <si>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</si>
  <si>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</si>
  <si>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</si>
  <si>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</si>
  <si>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</si>
  <si>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</si>
  <si>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</si>
  <si>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</si>
  <si>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</si>
  <si>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</si>
  <si>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</si>
  <si>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</si>
  <si>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</si>
  <si>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</si>
  <si>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</si>
  <si>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</si>
  <si>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</si>
  <si>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</si>
  <si>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</si>
  <si>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</si>
  <si>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</si>
  <si>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</si>
  <si>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</si>
  <si>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</si>
  <si>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</si>
  <si>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</si>
  <si>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</si>
  <si>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</si>
  <si>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</si>
  <si>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</si>
  <si>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</si>
  <si>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</si>
  <si>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</si>
  <si>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</si>
  <si>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</si>
  <si>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</si>
  <si>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</si>
  <si>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</si>
  <si>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</si>
  <si>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</si>
  <si>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</si>
  <si>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</si>
  <si>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</si>
  <si>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</si>
  <si>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</si>
  <si>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</si>
  <si>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</si>
  <si>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</si>
  <si>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</si>
  <si>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</si>
  <si>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</si>
  <si>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</si>
  <si>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</si>
  <si>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</si>
  <si>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</si>
  <si>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</si>
  <si>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</si>
  <si>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</si>
  <si>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</si>
  <si>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</si>
  <si>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</si>
  <si>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</si>
  <si>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</si>
  <si>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</si>
  <si>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</si>
  <si>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</si>
  <si>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</si>
  <si>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</si>
  <si>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</si>
  <si>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</si>
  <si>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</si>
  <si>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</si>
  <si>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</si>
  <si>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</si>
  <si>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</si>
  <si>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</si>
  <si>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</si>
  <si>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</si>
  <si>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</si>
  <si>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</si>
  <si>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</si>
  <si>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</si>
  <si>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</si>
  <si>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</si>
  <si>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</si>
  <si>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</si>
  <si>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</si>
  <si>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</si>
  <si>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</si>
  <si>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</si>
  <si>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</si>
  <si>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</si>
  <si>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</si>
  <si>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</si>
  <si>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</si>
  <si>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</si>
  <si>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</si>
  <si>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</si>
  <si>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</si>
  <si>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</si>
  <si>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</si>
  <si>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</si>
  <si>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</si>
  <si>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</si>
  <si>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</si>
  <si>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</si>
  <si>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</si>
  <si>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</si>
  <si>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</si>
  <si>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</si>
  <si>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</si>
  <si>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</si>
  <si>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</si>
  <si>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</si>
  <si>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</si>
  <si>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</si>
  <si>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</si>
  <si>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</si>
  <si>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</si>
  <si>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</si>
  <si>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</si>
  <si>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</si>
  <si>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</si>
  <si>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</si>
  <si>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</si>
  <si>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</si>
  <si>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</si>
  <si>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</si>
  <si>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</si>
  <si>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</si>
  <si>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</si>
  <si>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</si>
  <si>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</si>
  <si>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</si>
  <si>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</si>
  <si>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</si>
  <si>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</si>
  <si>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</si>
  <si>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</si>
  <si>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</si>
  <si>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</si>
  <si>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</si>
  <si>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</si>
  <si>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</si>
  <si>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</si>
  <si>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</si>
  <si>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</si>
  <si>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</si>
  <si>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</si>
  <si>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</si>
  <si>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</si>
  <si>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</si>
  <si>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</si>
  <si>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</si>
  <si>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</si>
  <si>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</si>
  <si>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</si>
  <si>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</si>
  <si>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</si>
  <si>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</si>
  <si>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</si>
  <si>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</si>
  <si>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</si>
  <si>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</si>
  <si>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</si>
  <si>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</si>
  <si>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</si>
  <si>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</si>
  <si>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</si>
  <si>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</si>
  <si>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</si>
  <si>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</si>
  <si>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</si>
  <si>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</si>
  <si>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</si>
  <si>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</si>
  <si>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</si>
  <si>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</si>
  <si>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</si>
  <si>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</si>
  <si>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</si>
  <si>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</si>
  <si>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</si>
  <si>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</si>
  <si>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</si>
  <si>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</si>
  <si>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</si>
  <si>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</si>
  <si>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</si>
  <si>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</si>
  <si>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</si>
  <si>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</si>
  <si>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</si>
  <si>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</si>
  <si>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</si>
  <si>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</si>
  <si>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</si>
  <si>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</si>
  <si>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</si>
  <si>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</si>
  <si>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</si>
  <si>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</si>
  <si>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</si>
  <si>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</si>
  <si>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</si>
  <si>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</si>
  <si>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</si>
  <si>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</si>
  <si>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</si>
  <si>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</si>
  <si>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</si>
  <si>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</si>
  <si>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</si>
  <si>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</si>
  <si>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</si>
  <si>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</si>
  <si>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</si>
  <si>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</si>
  <si>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</si>
  <si>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</si>
  <si>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</si>
  <si>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</si>
  <si>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</si>
  <si>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</si>
  <si>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</si>
  <si>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</si>
  <si>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</si>
  <si>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</si>
  <si>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</si>
  <si>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</si>
  <si>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</si>
  <si>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</si>
  <si>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</si>
  <si>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</si>
  <si>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</si>
  <si>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</si>
  <si>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</si>
  <si>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</si>
  <si>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</si>
  <si>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</si>
  <si>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</si>
  <si>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</si>
  <si>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</si>
  <si>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</si>
  <si>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</si>
  <si>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</si>
  <si>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</si>
  <si>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</si>
  <si>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</si>
  <si>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</si>
  <si>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</si>
  <si>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</si>
  <si>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</si>
  <si>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</si>
  <si>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</si>
  <si>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</si>
  <si>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</si>
  <si>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</si>
  <si>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</si>
  <si>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</si>
  <si>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</si>
  <si>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</si>
  <si>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</si>
  <si>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</si>
  <si>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</si>
  <si>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</si>
  <si>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</si>
  <si>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</si>
  <si>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</si>
  <si>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</si>
  <si>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</si>
  <si>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</si>
  <si>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</si>
  <si>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</si>
  <si>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</si>
  <si>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</si>
  <si>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</si>
  <si>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</si>
  <si>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</si>
  <si>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</si>
  <si>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</si>
  <si>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</si>
  <si>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</si>
  <si>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</si>
  <si>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</si>
  <si>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</si>
  <si>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</si>
  <si>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</si>
  <si>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</si>
  <si>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</si>
  <si>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</si>
  <si>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</si>
  <si>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</si>
  <si>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</si>
  <si>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</si>
  <si>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</si>
  <si>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</si>
  <si>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</si>
  <si>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</si>
  <si>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</si>
  <si>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</si>
  <si>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</si>
  <si>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</si>
  <si>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</si>
  <si>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</si>
  <si>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</si>
  <si>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</si>
  <si>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</si>
  <si>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</si>
  <si>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</si>
  <si>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</si>
  <si>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</si>
  <si>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</si>
  <si>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</si>
  <si>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</si>
  <si>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</si>
  <si>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</si>
  <si>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</si>
  <si>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</si>
  <si>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</si>
  <si>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</si>
  <si>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</si>
  <si>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</si>
  <si>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</si>
  <si>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</si>
  <si>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</si>
  <si>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</si>
  <si>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</si>
  <si>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</si>
  <si>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</si>
  <si>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</si>
  <si>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</si>
  <si>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</si>
  <si>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</si>
  <si>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</si>
  <si>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</si>
  <si>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</si>
  <si>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</si>
  <si>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</si>
  <si>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</si>
  <si>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</si>
  <si>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</si>
  <si>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</si>
  <si>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</si>
  <si>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</si>
  <si>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</si>
  <si>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</si>
  <si>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</si>
  <si>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</si>
  <si>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</si>
  <si>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</si>
  <si>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</si>
  <si>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</si>
  <si>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</si>
  <si>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</si>
  <si>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</si>
  <si>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</si>
  <si>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</si>
  <si>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</si>
  <si>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</si>
  <si>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</si>
  <si>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</si>
  <si>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</si>
  <si>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</si>
  <si>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</si>
  <si>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</si>
  <si>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</si>
  <si>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</si>
  <si>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</si>
  <si>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</si>
  <si>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</si>
  <si>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</si>
  <si>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</si>
  <si>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</si>
  <si>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</si>
  <si>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</si>
  <si>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</si>
  <si>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</si>
  <si>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</si>
  <si>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</si>
  <si>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</si>
  <si>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</si>
  <si>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</si>
  <si>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</si>
  <si>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</si>
  <si>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</si>
  <si>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</si>
  <si>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</si>
  <si>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</si>
  <si>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</si>
  <si>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</si>
  <si>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</si>
  <si>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</si>
  <si>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</si>
  <si>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</si>
  <si>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</si>
  <si>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</si>
  <si>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</si>
  <si>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</si>
  <si>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</si>
  <si>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</si>
  <si>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</si>
  <si>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</si>
  <si>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</si>
  <si>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</si>
  <si>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</si>
  <si>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</si>
  <si>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</si>
  <si>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</si>
  <si>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</si>
  <si>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</si>
  <si>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</si>
  <si>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</si>
  <si>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</si>
  <si>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</si>
  <si>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</si>
  <si>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</si>
  <si>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</si>
  <si>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</si>
  <si>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</si>
  <si>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</si>
  <si>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</si>
  <si>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</si>
  <si>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</si>
  <si>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</si>
  <si>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</si>
  <si>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</si>
  <si>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</si>
  <si>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</si>
  <si>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</si>
  <si>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</si>
  <si>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</si>
  <si>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</si>
  <si>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</si>
  <si>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</si>
  <si>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</si>
  <si>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</si>
  <si>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</si>
  <si>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</si>
  <si>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</si>
  <si>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</si>
  <si>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</si>
  <si>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</si>
  <si>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</si>
  <si>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</si>
  <si>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</si>
  <si>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</si>
  <si>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</si>
  <si>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</si>
  <si>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</si>
  <si>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</si>
  <si>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</si>
  <si>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</si>
  <si>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</si>
  <si>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</si>
  <si>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</si>
  <si>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</si>
  <si>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</si>
  <si>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</si>
  <si>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</si>
  <si>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</si>
  <si>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</si>
  <si>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</si>
  <si>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</si>
  <si>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</si>
  <si>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</si>
  <si>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</si>
  <si>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</si>
  <si>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</si>
  <si>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</si>
  <si>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</si>
  <si>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</si>
  <si>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</si>
  <si>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</si>
  <si>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</si>
  <si>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</si>
  <si>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</si>
  <si>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</si>
  <si>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</si>
  <si>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</si>
  <si>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</si>
  <si>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</si>
  <si>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</si>
  <si>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</si>
  <si>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</si>
  <si>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</si>
  <si>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</si>
  <si>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</si>
  <si>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</si>
  <si>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</si>
  <si>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</si>
  <si>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</si>
  <si>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</si>
  <si>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</si>
  <si>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</si>
  <si>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</si>
  <si>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</si>
  <si>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</si>
  <si>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</si>
  <si>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</si>
  <si>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</si>
  <si>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</si>
  <si>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</si>
  <si>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</si>
  <si>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</si>
  <si>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</si>
  <si>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</si>
  <si>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</si>
  <si>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</si>
  <si>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</si>
  <si>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</si>
  <si>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</si>
  <si>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</si>
  <si>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</si>
  <si>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</si>
  <si>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</si>
  <si>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</si>
  <si>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</si>
  <si>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</si>
  <si>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</si>
  <si>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</si>
  <si>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</si>
  <si>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</si>
  <si>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</si>
  <si>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</si>
  <si>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</si>
  <si>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</si>
  <si>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</si>
  <si>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</si>
  <si>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</si>
  <si>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</si>
  <si>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</si>
  <si>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</si>
  <si>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</si>
  <si>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</si>
  <si>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</si>
  <si>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</si>
  <si>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</si>
  <si>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</si>
  <si>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</si>
  <si>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</si>
  <si>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</si>
  <si>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</si>
  <si>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</si>
  <si>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</si>
  <si>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</si>
  <si>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</si>
  <si>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</si>
  <si>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</si>
  <si>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</si>
  <si>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</si>
  <si>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</si>
  <si>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</si>
  <si>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</si>
  <si>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</si>
  <si>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</si>
  <si>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</si>
  <si>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</si>
  <si>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</si>
  <si>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</si>
  <si>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</si>
  <si>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</si>
  <si>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</si>
  <si>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</si>
  <si>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</si>
  <si>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</si>
  <si>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</si>
  <si>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</si>
  <si>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</si>
  <si>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</si>
  <si>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</si>
  <si>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</si>
  <si>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</si>
  <si>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</si>
  <si>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</si>
  <si>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</si>
  <si>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</si>
  <si>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</si>
  <si>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</si>
  <si>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</si>
  <si>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</si>
  <si>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</si>
  <si>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</si>
  <si>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</si>
  <si>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</si>
  <si>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</si>
  <si>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</si>
  <si>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</si>
  <si>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</si>
  <si>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</si>
  <si>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</si>
  <si>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</si>
  <si>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</si>
  <si>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</si>
  <si>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</si>
  <si>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</si>
  <si>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</si>
  <si>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</si>
  <si>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</si>
  <si>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</si>
  <si>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</si>
  <si>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</si>
  <si>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</si>
  <si>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</si>
  <si>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</si>
  <si>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</si>
  <si>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</si>
  <si>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</si>
  <si>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</si>
  <si>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</si>
  <si>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</si>
  <si>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</si>
  <si>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</si>
  <si>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</si>
  <si>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</si>
  <si>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</si>
  <si>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</si>
  <si>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</si>
  <si>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</si>
  <si>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</si>
  <si>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</si>
  <si>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</si>
  <si>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</si>
  <si>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</si>
  <si>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</si>
  <si>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</si>
  <si>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</si>
  <si>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</si>
  <si>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</si>
  <si>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</si>
  <si>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</si>
  <si>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</si>
  <si>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</si>
  <si>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</si>
  <si>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</si>
  <si>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</si>
  <si>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</si>
  <si>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</si>
  <si>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</si>
  <si>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</si>
  <si>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</si>
  <si>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</si>
  <si>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</si>
  <si>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</si>
  <si>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</si>
  <si>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</si>
  <si>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</si>
  <si>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</si>
  <si>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</si>
  <si>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</si>
  <si>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</si>
  <si>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</si>
  <si>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</si>
  <si>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</si>
  <si>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</si>
  <si>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</si>
  <si>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</si>
  <si>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</si>
  <si>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</si>
  <si>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</si>
  <si>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</si>
  <si>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</si>
  <si>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</si>
  <si>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</si>
  <si>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</si>
  <si>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</si>
  <si>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</si>
  <si>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</si>
  <si>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</si>
  <si>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</si>
  <si>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</si>
  <si>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</si>
  <si>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</si>
  <si>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</si>
  <si>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</si>
  <si>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</si>
  <si>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</si>
  <si>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</si>
  <si>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</si>
  <si>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</si>
  <si>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</si>
  <si>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</si>
  <si>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</si>
  <si>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</si>
  <si>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</si>
  <si>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</si>
  <si>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</si>
  <si>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</si>
  <si>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</si>
  <si>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</si>
  <si>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</si>
  <si>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</si>
  <si>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</si>
  <si>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</si>
  <si>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</si>
  <si>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</si>
  <si>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</si>
  <si>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</si>
  <si>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</si>
  <si>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</si>
  <si>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</si>
  <si>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</si>
  <si>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</si>
  <si>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</si>
  <si>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</si>
  <si>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</si>
  <si>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</si>
  <si>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</si>
  <si>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</si>
  <si>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</si>
  <si>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</si>
  <si>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</si>
  <si>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</si>
  <si>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</si>
  <si>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</si>
  <si>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</si>
  <si>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</si>
  <si>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</si>
  <si>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</si>
  <si>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</si>
  <si>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</si>
  <si>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</si>
  <si>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</si>
  <si>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</si>
  <si>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</si>
  <si>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</si>
  <si>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</si>
  <si>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</si>
  <si>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</si>
  <si>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</si>
  <si>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</si>
  <si>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</si>
  <si>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</si>
  <si>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</si>
  <si>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</si>
  <si>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</si>
  <si>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</si>
  <si>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</si>
  <si>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</si>
  <si>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</si>
  <si>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</si>
  <si>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</si>
  <si>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</si>
  <si>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</si>
  <si>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</si>
  <si>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</si>
  <si>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</si>
  <si>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</si>
  <si>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</si>
  <si>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</si>
  <si>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</si>
  <si>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</si>
  <si>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</si>
  <si>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</si>
  <si>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</si>
  <si>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</si>
  <si>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</si>
  <si>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</si>
  <si>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</si>
  <si>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</si>
  <si>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</si>
  <si>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</si>
  <si>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</si>
  <si>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</si>
  <si>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</si>
  <si>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</si>
  <si>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</si>
  <si>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</si>
  <si>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</si>
  <si>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</si>
  <si>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</si>
  <si>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</si>
  <si>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</si>
  <si>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</si>
  <si>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</si>
  <si>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</si>
  <si>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</si>
  <si>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</si>
  <si>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</si>
  <si>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</si>
  <si>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</si>
  <si>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</si>
  <si>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</si>
  <si>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</si>
  <si>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</si>
  <si>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</si>
  <si>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</si>
  <si>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</si>
  <si>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</si>
  <si>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</si>
  <si>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</si>
  <si>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</si>
  <si>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</si>
  <si>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</si>
  <si>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</si>
  <si>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</si>
  <si>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</si>
  <si>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</si>
  <si>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</si>
  <si>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</si>
  <si>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</si>
  <si>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</si>
  <si>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</si>
  <si>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</si>
  <si>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</si>
  <si>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</si>
  <si>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</si>
  <si>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</si>
  <si>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</si>
  <si>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</si>
  <si>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</si>
  <si>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</si>
  <si>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</si>
  <si>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</si>
  <si>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</si>
  <si>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</si>
  <si>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</si>
  <si>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</si>
  <si>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</si>
  <si>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</si>
  <si>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</si>
  <si>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</si>
  <si>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</si>
  <si>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</si>
  <si>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</si>
  <si>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</si>
  <si>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</si>
  <si>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</si>
  <si>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</si>
  <si>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</si>
  <si>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</si>
  <si>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</si>
  <si>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</si>
  <si>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</si>
  <si>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</si>
  <si>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</si>
  <si>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</si>
  <si>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</si>
  <si>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</si>
  <si>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</si>
  <si>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</si>
  <si>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</si>
  <si>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</si>
  <si>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</si>
  <si>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</si>
  <si>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</si>
  <si>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</si>
  <si>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</si>
  <si>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</si>
  <si>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</si>
  <si>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</si>
  <si>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</si>
  <si>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</si>
  <si>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</si>
  <si>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</si>
  <si>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</si>
  <si>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</si>
  <si>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</si>
  <si>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</si>
  <si>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</si>
  <si>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</si>
  <si>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</si>
  <si>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</si>
  <si>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</si>
  <si>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</si>
  <si>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</si>
  <si>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</si>
  <si>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</si>
  <si>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</si>
  <si>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</si>
  <si>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</si>
  <si>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</si>
  <si>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</si>
  <si>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</si>
  <si>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</si>
  <si>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</si>
  <si>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</si>
  <si>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</si>
  <si>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</si>
  <si>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</si>
  <si>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</si>
  <si>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</si>
  <si>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</si>
  <si>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</si>
  <si>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</si>
  <si>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</si>
  <si>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</si>
  <si>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</si>
  <si>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</si>
  <si>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</si>
  <si>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</si>
  <si>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</si>
  <si>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</si>
  <si>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</si>
  <si>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</si>
  <si>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</si>
  <si>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</si>
  <si>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</si>
  <si>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</si>
  <si>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</si>
  <si>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</si>
  <si>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</si>
  <si>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</si>
  <si>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</si>
  <si>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</si>
  <si>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</si>
  <si>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SOPHIA</t>
  </si>
  <si>
    <t>JOHNSON</t>
  </si>
  <si>
    <t>BUILDING PERMIT TECH II</t>
  </si>
  <si>
    <t>SJOHNSON@CITYOFSTHELENA.ORG</t>
  </si>
  <si>
    <t>1480 MAIN ST</t>
  </si>
  <si>
    <t>ST HELENA</t>
  </si>
  <si>
    <t>009-311-005</t>
  </si>
  <si>
    <t>1307 ALLYN</t>
  </si>
  <si>
    <t>PHINEY</t>
  </si>
  <si>
    <t>SFD</t>
  </si>
  <si>
    <t>ADU</t>
  </si>
  <si>
    <t>1460 B ALLYN</t>
  </si>
  <si>
    <t>BD1810-009</t>
  </si>
  <si>
    <t>1530B ALLYN</t>
  </si>
  <si>
    <t>2636B COLOMBARD</t>
  </si>
  <si>
    <t>1711B PINE ST</t>
  </si>
  <si>
    <t>BD1812-003</t>
  </si>
  <si>
    <t>O</t>
  </si>
  <si>
    <t>1309 B HILLVIEW</t>
  </si>
  <si>
    <t>1616B MADRONA</t>
  </si>
  <si>
    <t>1635B MADRONA</t>
  </si>
  <si>
    <t>1317B ANDREA</t>
  </si>
  <si>
    <t>632 MCCORKLE</t>
  </si>
  <si>
    <t>684 MCCORKLE</t>
  </si>
  <si>
    <t>BD1708-023</t>
  </si>
  <si>
    <t>5+</t>
  </si>
  <si>
    <t>009-162-005</t>
  </si>
  <si>
    <t>HAMILTON</t>
  </si>
  <si>
    <t>BD1802-023</t>
  </si>
  <si>
    <t>009-174-023</t>
  </si>
  <si>
    <t>HALE</t>
  </si>
  <si>
    <t>BD1807-006</t>
  </si>
  <si>
    <t>009-502-004</t>
  </si>
  <si>
    <t>MCGRATH</t>
  </si>
  <si>
    <t>R</t>
  </si>
  <si>
    <t>009-305-040</t>
  </si>
  <si>
    <t>KUNTZ</t>
  </si>
  <si>
    <t>BD1806-024</t>
  </si>
  <si>
    <t>BD1803-013</t>
  </si>
  <si>
    <t>BD1807-015</t>
  </si>
  <si>
    <t>BD1807-027</t>
  </si>
  <si>
    <t>OUR TOWN ST HELENA</t>
  </si>
  <si>
    <t>BD1901-021</t>
  </si>
  <si>
    <t>BD1707-022</t>
  </si>
  <si>
    <t>009-502-007</t>
  </si>
  <si>
    <t>CHANDLER</t>
  </si>
  <si>
    <t>009-305-006</t>
  </si>
  <si>
    <t>BECK</t>
  </si>
  <si>
    <t>009-305-009</t>
  </si>
  <si>
    <t>DENE</t>
  </si>
  <si>
    <t>009-305-035</t>
  </si>
  <si>
    <t>GARWOOD</t>
  </si>
  <si>
    <t>009-163-004</t>
  </si>
  <si>
    <t>009-543-034</t>
  </si>
  <si>
    <t>BAXTER</t>
  </si>
  <si>
    <t>N</t>
  </si>
  <si>
    <t>Y</t>
  </si>
  <si>
    <t>Demolished</t>
  </si>
  <si>
    <t>Demolition of SFR to do 8 affordable housing units</t>
  </si>
  <si>
    <t>Demo 1 SFR to create 8 MFR units</t>
  </si>
  <si>
    <t xml:space="preserve">HE1.A </t>
  </si>
  <si>
    <t xml:space="preserve">Continue to exempt permits for regulated affordable units as well as second units from Growth Management System </t>
  </si>
  <si>
    <t>Ongoing</t>
  </si>
  <si>
    <t xml:space="preserve">The City currently exempts affordable housing units and Accessory Dwelling Units from the Growth Management system. In addition, un-used allotments are "banked" from previous years and are available to be issued within a single calendar year to projects which provide a minimum of 40% of their total unit count as affordable. The draft St Helena 2040 General Plan provides direction to continue to do so.  </t>
  </si>
  <si>
    <t>HE1.F</t>
  </si>
  <si>
    <t xml:space="preserve"> Fast-track housing developments that meet lower income and special housing needs.</t>
  </si>
  <si>
    <t>HE2.A</t>
  </si>
  <si>
    <t xml:space="preserve"> Provide incentives for higher density housing. Explore possible incentives for building attached market rate housing units for rent and for sale. </t>
  </si>
  <si>
    <t>HE3.E</t>
  </si>
  <si>
    <t xml:space="preserve"> Review housing needs, achievements and challenges as part of the City's regular General Plan review. As required by State law, submit a progress report to the State Department of Housing and Community Development and Governor's Office of Planning and Research by April 1st of each year. </t>
  </si>
  <si>
    <t>Annually</t>
  </si>
  <si>
    <t>HE4.C</t>
  </si>
  <si>
    <t xml:space="preserve"> Reduce, defer, or waive fees for affordable housing developments. The City will establish a set of criteria for project eligibility to have fees reduced, deferred or waived. The City will explore and adopt as appropriate higher incentives for affordable housing developments with units affordable to extremely low and very low income households. </t>
  </si>
  <si>
    <t>HE4.F</t>
  </si>
  <si>
    <t xml:space="preserve"> Pursue additional funding for affordable housing. Explore other options for affordable housing funding, including a real property transfer tax and Housing Trust Fund contributions from the wine and hospitality industry in Napa Valley. </t>
  </si>
  <si>
    <t>2018 and ongoing</t>
  </si>
  <si>
    <t>HE4.G</t>
  </si>
  <si>
    <t xml:space="preserve"> Continue Section 8 rent subsidy certificates. Work with the City of Napa Housing Authority to provide continued rental assistance to low, very low and extremely low income households. </t>
  </si>
  <si>
    <t>The City continues to contract with the City of Napa for Housing Authority services, including Section 8.</t>
  </si>
  <si>
    <t>HE4.L</t>
  </si>
  <si>
    <t xml:space="preserve"> Explore the potential of using Housing Trust Fund money to purchase existing housing for conversion to restricted affordable housing and commit funding as appropriate. Priority use of Housing Trust Fund monies will be given to the creation of housing affordable to extremely low income households. </t>
  </si>
  <si>
    <t xml:space="preserve">Since 2010, the City has made significant efforts to utilize Affordable Housing Trust Fund monies to support the development and preservation of affordable housing projects and will continue to do so into the foreseeable future.   </t>
  </si>
  <si>
    <t>HE5.B</t>
  </si>
  <si>
    <t xml:space="preserve"> Encourage use of alternative energy technologies. Create incentives for the use of solar energy in new and rehabilitated housing. Incentives to adopt as appropriate include, but are not restricted to, ensuring a streamlined review process for applications, deferred fees, and reduced applicable city standards. </t>
  </si>
  <si>
    <t>The City currently issues building permits for solar panel installation, backup battery installation, and electric vehicle charging infrastructure under the "Rapid Permit" category and will continue to do so into the foreseeable future.  The City has extended services for Solar Permits to be submitted via email and paid over the phone to expedite further the process and reduce the number of trips into City Hall to get the permit.</t>
  </si>
  <si>
    <t>HE5.F</t>
  </si>
  <si>
    <t xml:space="preserve"> Provide public information on alternative energy technologies for residential developers, contractors, and property owners. The City will provide information on its website and/or City Hall regarding alternative energy technology options, possible sources of financing, and any applicable information regarding necessary local permits.</t>
  </si>
  <si>
    <t>HE5.D</t>
  </si>
  <si>
    <t xml:space="preserve"> Require cost-effective energy conservation measures in all new and rehabilitated housing to promote long-term affordability for occupants.  The City will adopt the State's new Energy Efficiency Standards as part of any update to the California Building Standards Code and ensure that all new housing units constructed in the City meet or exceed these standards. </t>
  </si>
  <si>
    <t xml:space="preserve">Tri-Annually </t>
  </si>
  <si>
    <t>HE5.H</t>
  </si>
  <si>
    <t xml:space="preserve"> Continue to apply Municipal Code provisions pertaining to water resources. City will continue to require water-efficient landscaping for new residential and commercial construction, as well as implementing the Water Use Efficiency and Use Guidelines. </t>
  </si>
  <si>
    <t xml:space="preserve">The City has adopted a "Water Neutral" policy for all new development (Municipal Code Chapter 13.12) and continues to implement a Water Efficient Landscape Ordinance (MWELO) in keeping with anticipated State requirements.   </t>
  </si>
  <si>
    <t>HE1.J</t>
  </si>
  <si>
    <t xml:space="preserve"> Encourage development of co-housing, ecohousing, 'green' manufactured homes and other 'nontraditional' forms of housing. Ensure these housing types are addressed in the development of design guidelines to streamline to approval process. </t>
  </si>
  <si>
    <t>HE2.D</t>
  </si>
  <si>
    <t xml:space="preserve"> Modify section 17.100 of the Zoning Ordinance to rename the Mobilehome Park Overlay District to "Manufactured Housing Overlay District". Develop policies to streamline the review process for this overlay district on residential land for projects that create land-ownership opportunities for residents. Support giving residents the right of first refusal if an existing park is to be sold.</t>
  </si>
  <si>
    <t>HE2.I</t>
  </si>
  <si>
    <t xml:space="preserve"> Review and revise development standards pertaining to second units. Ensure that the development of second units is physically and financially feasible in targeted areas. Give particular attention to parking standards, setbacks, and impact fees.</t>
  </si>
  <si>
    <t>HE2.J</t>
  </si>
  <si>
    <t xml:space="preserve"> Provide financial assistance for second unit development. Incentives might include low interest loans or fee waivers. </t>
  </si>
  <si>
    <t xml:space="preserve">HE2.K </t>
  </si>
  <si>
    <t xml:space="preserve">Target specific areas for second unit incentives. Create incentives to construct second units in the medium density areas near downtown. Incentives to adopt as appropriate include, but are not restricted to, fast tracking development  applications, deferred development fees, and reduced parking and/or other city standards. </t>
  </si>
  <si>
    <t>2017-2020</t>
  </si>
  <si>
    <t>HE2.M</t>
  </si>
  <si>
    <t xml:space="preserve"> Link financial incentives and development standard variances to affordability requirements for second units. Require that either the main house or the second unit is used as a rental unit that is affordable to moderate or below moderate households whenever the City assists in development through financial incentives or by granting a variance</t>
  </si>
  <si>
    <t xml:space="preserve">While the City does not have a dedicated Code Enforcement Department, Planning and Community Improvement Department staff is responsible for responding to Code Enforcement complaints and prioritize life and safety issues, such as substandard housing, in these efforts. Additional Code Enforcement improvements have been identified as an element of the adopted City Council goals. </t>
  </si>
  <si>
    <t>HE2.O</t>
  </si>
  <si>
    <t xml:space="preserve"> Identify appropriate 'target' areas for conversion of single family homes to multi-unit dwellings, Identify areas, zoning districts, or specific sites where conversion would be appropriate or desirable.</t>
  </si>
  <si>
    <t>HE2.P</t>
  </si>
  <si>
    <t xml:space="preserve"> Develop a program to encourage affordable housing in clusters of 4-6 units on Infill parcels on west side of town. The City will post an inventory of available sites on the City's website. City will explore and adopt as appropriate incentives to encourage affordable housing clusters, including, but not limited to priority permitting processing, reduced or waived development fees, reduced parking and/or other city standards, and an additional density bonus. </t>
  </si>
  <si>
    <t>2019-2020</t>
  </si>
  <si>
    <t>HE3.A</t>
  </si>
  <si>
    <t xml:space="preserve"> Restrict conversion of rental units to condominiums. Current policy allows conversion to condominiums under certain circumstances when the vacancy rate is high. The presence of second homes results in an inflated vacancy rate. The policy should be further studied to reflect a general guiding principle of preserving the affordable housing stock while eliminating the current linkage to vacancy rates.</t>
  </si>
  <si>
    <t xml:space="preserve">HE3.B </t>
  </si>
  <si>
    <t xml:space="preserve">Charge an affordable housing impact fee whenever housing units are converted to other uses. Exempt conversion projects that create affordable for-sale housing from this impact fee. </t>
  </si>
  <si>
    <t xml:space="preserve">HE3.D. </t>
  </si>
  <si>
    <t>Continue to limit the conversion of market rate housing to vacation rentals. Abate the use of illegal vacation rentals, including time shares and fractional interests.</t>
  </si>
  <si>
    <t>-</t>
  </si>
  <si>
    <t>Review and possibly amend the inclusionary housing ordinance to: (1) adjust the inclusionary housing ordinance to require further distribution of affordable units with the various income categories. (2) Balance collecting housing impact fees with the requirement to construct affordable housing, either on or off site depending on the size of the site and other site conditions, for larger commercial developments. Evaluate increasing the housing impact fees to reflect the increasing cost of housing in the community. Collect housing impact fees for small commercial development where requiring residential construction would not be feasible. (3) Increase appropriate residential construction in-lieu fees and/or create a sliding scale for larger homes. (4) Add an above moderate-income workforce housing component to the Inclusionary Housing Ordinance requirements</t>
  </si>
  <si>
    <t xml:space="preserve">Goal 3 Quantified Objective: </t>
  </si>
  <si>
    <t>Assist in the acquisition of low-interest
loans for rehabilitation, including energy
conservation, of 10 lower-income housing
units by January 31, 2023 of the end of
the Housing Element planning period (2
extremely low income, 2 very low income, 3 low income, and 3 moderate income
households).</t>
  </si>
  <si>
    <t xml:space="preserve">City was awarded $500,000 HOME funds grant in 2017 and initiated
implementation of a program to make 0-interest, 0-payment 30-year loans for
rehabilitation work to owners of deed restricted homes. To date, the City has expended or committed approximately $400,000 of these funds to assist 12 low income home owners and are making effrot to utilize the complete balance. </t>
  </si>
  <si>
    <t xml:space="preserve">Goal 1-Quantified Objective: </t>
  </si>
  <si>
    <t>Goal 4 Qualtified Objective:</t>
  </si>
  <si>
    <t>Reduce, defer or waive fees for 18
housing units affordable to extremely low, low, very low and moderate income
households.</t>
  </si>
  <si>
    <t>The City is committed to expediting any affordable housing applications that are submitted for review and action. Eight owner-occupied affordable housing units were approved by the City in Dec. 2016 (Self-Help Affordable Housing Project called the Brenkle Ct. Project from Our Town St. Helena (OTSH)). Building  permits for each unit were issued in 2019.</t>
  </si>
  <si>
    <t>This report is being done as a part of this Goal and as of 2018 reporting year, the City of St. Helena is up to date on its reporting requirements regarding Housing Element implementation with the Office of HCD.</t>
  </si>
  <si>
    <t xml:space="preserve">Since 2010, the City has made significant efforts to provide financial incentives, including reducing the application and impact fees for affordable housing projects and will continue to do so into the foreseeable future. Since 2016, the City committed substantial amounts of Affordable Housing Trust Fund monies (approximately $2,000,000) to two different affordable housing projects, anticipated to result in the construction and/or occupancy of 16 new affordable housing units in St. Helena in 2019. Since 2015, the City has fully funded all funding requests made by an affordable housing developers to assist with the design and construction of affordable housing units within St. Helena.  </t>
  </si>
  <si>
    <t xml:space="preserve">The City currently provides Green Building Code information upon request and has recently updated the City website, allowing additional information to be provided on an on-going basis. In 2018, the City added information regarding solar panel installation, backup battery installation, and electric vehicle charging infrastructure to the City's website to ease access to the requirements and incentives available.   </t>
  </si>
  <si>
    <t xml:space="preserve">The City continues to work toward concurrent building code adoption along with standard building code updates. The last update being January 1, 2020 with adoption of the 2019 Code Standards. </t>
  </si>
  <si>
    <t xml:space="preserve">The City Council has expressed an interest in reviewing housing needs Citywide now that the 2040 St Helena General Plan has been adopted. In addition, staff and the City Council are committed to creation and adoption of Design Guidelines, consistent with the adoption of the 2015 Housing Element and 2040 General Plan.   </t>
  </si>
  <si>
    <t xml:space="preserve">No revisions to the current zoning code have been made as of yet as the comprehensive zoning code update is currently underway. However, all City actions are made in keeping with California State law and any request to implement a Manufactured Housing Overlay District would be reviewed as such.  </t>
  </si>
  <si>
    <t xml:space="preserve">In 2017, the City adopted updated ADU regulations which streamlined the review process for ADU construction and conversion, in keeping with the requirements of State law and is now in the process of again amending the ADU Ordinance to be consistent with recently passed state legislation. The St Helena 2040 General Plan update was adopted in May 2019. A comprehensive zoning code has begun and will include additional direction regarding the development of Accessory Dwelling Units.  </t>
  </si>
  <si>
    <t xml:space="preserve">The St Helena 2040 General Plan was adopted in May 2019. A comprehensive zoning code update has begun will include additional direction regarding the development of Accessory Dwelling Units (ADUs). A component of this review will include the ability of the City to provide financial assistance for ADU development. In the mean time, City staff has been working with non-profit organizations and grant providers to find other mechanisms to encourage ADU development. </t>
  </si>
  <si>
    <t>In 2017, the City incentivised ADU development in all residenital areas of the community. The City is currently in the process of updating its ADU Ordinance to comply with recently passed state legislation. The St Helena 2040 General Plan was adopted in May 2019. A comprehensive zoning code update has begun will include additional direction regarding the development of Accessory Dwelling Units (ADUs).</t>
  </si>
  <si>
    <t xml:space="preserve">The City Council has expressed an interest in reviewing housing needs Citywide which is expected to occur along with the comprehensive zoning code update. Financial incentives and potential variance from development standards will be included as a part of this review.   </t>
  </si>
  <si>
    <t>The City Council has expressed an interest in reviewing housing needs Citywide and have prioritized creation of a Citywide Housing Strategy as one of the Council Goals. This is expected to occur along with the comprehensive zoning code update. Restrictions on condominium conversions of existing apartment units will be included as a part of this review.</t>
  </si>
  <si>
    <t xml:space="preserve">The City strictly limits the use of residential units for short-term rental (STR) use to a maximum of 25 STR units within the City. Funds collected from these units are utilized to assist with active and aggressive enforcement of these limitations. This enforcement continued to be a priority in 2019.  </t>
  </si>
  <si>
    <t xml:space="preserve">The City Council has expressed an interest in reviewing housing needs Citywide and have prioritized creation of a Citywide Housing Strategy as one of the Council Goals. This is expected to occur concurrently with the comprehensive zoning code update. Potential revisions to the inclusionary housing requirements will be included as a part of this review.   In preparing for this process, the City commissioned a "White Paper" on housing issues to further highlight the housing needs and opportunities available within the community.   </t>
  </si>
  <si>
    <t xml:space="preserve">City has both reduced and deferred fees (through a loan from the Affordable
Housing Trust Fund )for the Turley Flats Affordable Housing Project, an 8-unit multi-family development at 1105 Pope St and the Brenkle Court 8-unit affordable housing project access off of McCorkle. Combined, the City has reduced, deferred or waived fees for 16 affordable housing units as of Jan. 1, 2020.    </t>
  </si>
  <si>
    <t xml:space="preserve">In an effort to implement this Goal, the City has removed the Use Permit requirement for multi-family housing in the High Density Residential land use designation and all of the Housing Opportunity Sites located within other land use designations (Medium Density Residenital). In addition, the City has created an SB 330 Checklist to further streamline the design and approval of by-right multi-family units within the community. </t>
  </si>
  <si>
    <t>Since 2010, the City has made significant efforts to provide financial incentives, including reducing the application and impact fees for affordable housing projects and will continue to do so into the foreseeable future.  In 2018, the City joined wioth all municipalities in Napa County, put Measure E on the ballot, requesting voter approval of a special tax to increase Transit Occupancy Taxes on hotels by one-percent, with these additional funds being for the sole purpose of housing. This measure was approved and went into effect January 1, 2019. Estimated annual revenue from this measure is approximately $280,000.</t>
  </si>
  <si>
    <t>HE2.N</t>
  </si>
  <si>
    <t>Respond to complaints regarding illegal units. The City will work with the property owners to help bring illegal units up to code and to abate the use of non-habitable buildings as living units</t>
  </si>
  <si>
    <t xml:space="preserve">The City Council has expressed an interest in reviewing housing needs Citywide which is expeted to occur along with the comprehensive zoning code update. Financial incentives and potential variance from development standards will be included as a part of this review. Further, a majority of the City's residential land is designated as Medium Density Residential, allowing conversion of existing SFD to MFD at a density of 5.1-16 units per acre.   </t>
  </si>
  <si>
    <t xml:space="preserve">Unstated however City staff anticipates progress to begin in 2020.  </t>
  </si>
  <si>
    <t xml:space="preserve">The City currently charges an Housing Impact Fee. Further, the City Council has expressed an interest in reviewing housing needs Citywide and have prioritized creation of a Citywide Housing Strategy as one of the Council Goals. This is expected to occur concurrently with the comprehensive zoning code update. Restrictions on conversions of existing housing units to non-housing uses will be included as a part of this review. </t>
  </si>
  <si>
    <t xml:space="preserve">The City Council has expressed an interest in reviewing housing needs Citywide and have prioritized creation of a Citywide Housing Strategy as one of the Council Goals. This is expected to occur along with the comprehensive zoning code update. Incentives for the development of these units including parking ratio reductions, will be included as a part of this review. Further, a majority of the City's residential land is designated as Medium Density Residential, allowing conversion of existing SFD to MFD at a density of 5.1-16 units per acre.   </t>
  </si>
  <si>
    <t>Construct 4 units of affordable housing to
Extremely-Low income households; 4
units of housing affordable housing to
Very Low Income households; 5 units for
Low Income households; 5 units for
Moderate Income households; and 13
units for above Moderate Income
households by October 31, 2022 (31 total RHNA).</t>
  </si>
  <si>
    <t xml:space="preserve">The City has issued building permits for the Turley Flats affordable housing
project, an 8-unit multifamily project with loan funding from the Affordable
Housing Trust Fund (all low income). Occupancy of all units occurred in 2019. Further, the City has issued building permits for the Brenkle Court 8-unit affordable housing project (2 very-low and 6 low income). The combined affordability of these units is expected to help the City make significant progress toward meeting these unit counts.  </t>
  </si>
  <si>
    <t>These units are deed restricted.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</si>
</sst>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0" xfId="0" applyFont="1" applyAlignment="1" applyProtection="1">
      <alignment vertical="center" wrapText="1"/>
      <protection locked="0"/>
    </xf>
    <xf numFmtId="0" fontId="4" fillId="0" borderId="1" xfId="0" applyFont="1" applyBorder="1" applyAlignment="1" applyProtection="1">
      <alignment vertical="center" wrapText="1"/>
      <protection locked="0"/>
    </xf>
    <xf numFmtId="0" fontId="0" fillId="0" borderId="1" xfId="0" applyBorder="1" applyAlignment="1" applyProtection="1">
      <alignment vertical="center"/>
      <protection locked="0"/>
    </xf>
    <xf numFmtId="14" fontId="0" fillId="0" borderId="1" xfId="0" applyNumberFormat="1" applyBorder="1" applyAlignment="1" applyProtection="1">
      <alignment vertical="center"/>
      <protection locked="0"/>
    </xf>
    <xf numFmtId="14" fontId="3" fillId="0" borderId="0" xfId="0" applyNumberFormat="1" applyFont="1" applyAlignment="1" applyProtection="1">
      <alignment horizontal="center" vertical="center"/>
      <protection locked="0"/>
    </xf>
    <xf numFmtId="0" fontId="3" fillId="3" borderId="1" xfId="0" applyFont="1" applyFill="1" applyBorder="1" applyAlignment="1">
      <alignment horizontal="center" vertical="center" wrapText="1"/>
    </xf>
    <xf numFmtId="15" fontId="3" fillId="0" borderId="1" xfId="0" applyNumberFormat="1" applyFont="1" applyBorder="1" applyAlignment="1" applyProtection="1">
      <alignment horizontal="left" vertical="top" wrapText="1"/>
      <protection locked="0"/>
    </xf>
    <xf numFmtId="0" fontId="3" fillId="20"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uilding/HOUSING%20SURVEYS/2018/Housing%20Element%20Annual%20Progress%20Report/Housing-Element-Annual-Progress-Report-Form-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Table A"/>
      <sheetName val="Table A2"/>
      <sheetName val="Deed Rest And Asst Pgm Data"/>
      <sheetName val="Table B"/>
      <sheetName val="Planning Periods"/>
      <sheetName val="RHNA past year values"/>
      <sheetName val="RHNA Allocations"/>
      <sheetName val="Table C"/>
      <sheetName val="Table D"/>
      <sheetName val="Table E"/>
      <sheetName val="Table F"/>
      <sheetName val="Summary"/>
    </sheetNames>
    <sheetDataSet>
      <sheetData sheetId="0"/>
      <sheetData sheetId="1"/>
      <sheetData sheetId="2">
        <row r="12">
          <cell r="Q12">
            <v>0</v>
          </cell>
          <cell r="R12">
            <v>0</v>
          </cell>
          <cell r="S12">
            <v>0</v>
          </cell>
          <cell r="T12">
            <v>0</v>
          </cell>
          <cell r="U12">
            <v>0</v>
          </cell>
          <cell r="V12">
            <v>0</v>
          </cell>
        </row>
      </sheetData>
      <sheetData sheetId="3"/>
      <sheetData sheetId="4"/>
      <sheetData sheetId="5"/>
      <sheetData sheetId="6">
        <row r="2">
          <cell r="D2" t="str">
            <v>Adelanto 2013</v>
          </cell>
          <cell r="E2"/>
          <cell r="F2"/>
          <cell r="G2"/>
          <cell r="H2"/>
          <cell r="I2"/>
          <cell r="J2"/>
          <cell r="K2"/>
          <cell r="L2"/>
          <cell r="M2"/>
          <cell r="N2"/>
          <cell r="O2"/>
          <cell r="P2"/>
          <cell r="Q2"/>
          <cell r="R2"/>
          <cell r="S2"/>
          <cell r="T2"/>
          <cell r="U2"/>
          <cell r="V2"/>
        </row>
        <row r="3">
          <cell r="D3" t="str">
            <v>Adelanto 2014</v>
          </cell>
          <cell r="E3"/>
        </row>
        <row r="4">
          <cell r="D4" t="str">
            <v>Adelanto 2015</v>
          </cell>
        </row>
        <row r="5">
          <cell r="D5" t="str">
            <v>Adelanto 2016</v>
          </cell>
          <cell r="E5"/>
          <cell r="F5"/>
          <cell r="G5"/>
          <cell r="H5"/>
          <cell r="I5"/>
          <cell r="J5"/>
          <cell r="K5"/>
          <cell r="L5"/>
          <cell r="M5"/>
          <cell r="N5"/>
          <cell r="O5"/>
          <cell r="P5"/>
          <cell r="Q5"/>
          <cell r="R5"/>
          <cell r="S5"/>
          <cell r="T5"/>
          <cell r="U5"/>
          <cell r="V5"/>
        </row>
        <row r="6">
          <cell r="D6" t="str">
            <v>Adelanto 2017</v>
          </cell>
        </row>
        <row r="7">
          <cell r="D7" t="str">
            <v>Agoura Hills 2013</v>
          </cell>
          <cell r="E7"/>
          <cell r="F7"/>
          <cell r="G7"/>
          <cell r="H7"/>
          <cell r="I7"/>
          <cell r="J7"/>
          <cell r="K7"/>
          <cell r="L7"/>
          <cell r="M7"/>
          <cell r="N7"/>
          <cell r="O7"/>
          <cell r="P7"/>
          <cell r="Q7"/>
          <cell r="R7"/>
          <cell r="S7"/>
          <cell r="T7"/>
          <cell r="U7"/>
          <cell r="V7"/>
        </row>
        <row r="8">
          <cell r="D8" t="str">
            <v>Agoura Hills 2014</v>
          </cell>
          <cell r="E8">
            <v>31</v>
          </cell>
          <cell r="F8">
            <v>0</v>
          </cell>
          <cell r="G8">
            <v>0</v>
          </cell>
          <cell r="H8">
            <v>0</v>
          </cell>
          <cell r="I8"/>
          <cell r="J8">
            <v>19</v>
          </cell>
          <cell r="K8">
            <v>0</v>
          </cell>
          <cell r="L8">
            <v>0</v>
          </cell>
          <cell r="M8">
            <v>0</v>
          </cell>
          <cell r="N8"/>
          <cell r="O8">
            <v>20</v>
          </cell>
          <cell r="P8">
            <v>0</v>
          </cell>
          <cell r="Q8"/>
          <cell r="R8">
            <v>45</v>
          </cell>
          <cell r="S8">
            <v>17</v>
          </cell>
          <cell r="T8"/>
          <cell r="U8">
            <v>115</v>
          </cell>
          <cell r="V8">
            <v>17</v>
          </cell>
        </row>
        <row r="9">
          <cell r="D9" t="str">
            <v>Agoura Hills 2015</v>
          </cell>
          <cell r="E9">
            <v>31</v>
          </cell>
          <cell r="F9">
            <v>0</v>
          </cell>
          <cell r="G9">
            <v>0</v>
          </cell>
          <cell r="H9">
            <v>0</v>
          </cell>
          <cell r="I9"/>
          <cell r="J9">
            <v>19</v>
          </cell>
          <cell r="K9">
            <v>0</v>
          </cell>
          <cell r="L9">
            <v>0</v>
          </cell>
          <cell r="M9">
            <v>0</v>
          </cell>
          <cell r="N9"/>
          <cell r="O9">
            <v>20</v>
          </cell>
          <cell r="P9">
            <v>0</v>
          </cell>
          <cell r="Q9"/>
          <cell r="R9">
            <v>45</v>
          </cell>
          <cell r="S9">
            <v>15</v>
          </cell>
          <cell r="T9"/>
          <cell r="U9">
            <v>115</v>
          </cell>
          <cell r="V9">
            <v>15</v>
          </cell>
        </row>
        <row r="10">
          <cell r="D10" t="str">
            <v>Agoura Hills 2016</v>
          </cell>
          <cell r="E10">
            <v>31</v>
          </cell>
          <cell r="F10">
            <v>0</v>
          </cell>
          <cell r="G10">
            <v>0</v>
          </cell>
          <cell r="H10">
            <v>0</v>
          </cell>
          <cell r="I10"/>
          <cell r="J10">
            <v>19</v>
          </cell>
          <cell r="K10">
            <v>0</v>
          </cell>
          <cell r="L10">
            <v>0</v>
          </cell>
          <cell r="M10">
            <v>0</v>
          </cell>
          <cell r="N10"/>
          <cell r="O10">
            <v>20</v>
          </cell>
          <cell r="P10">
            <v>0</v>
          </cell>
          <cell r="Q10"/>
          <cell r="R10">
            <v>45</v>
          </cell>
          <cell r="S10">
            <v>2</v>
          </cell>
          <cell r="T10"/>
          <cell r="U10">
            <v>115</v>
          </cell>
          <cell r="V10">
            <v>2</v>
          </cell>
        </row>
        <row r="11">
          <cell r="D11" t="str">
            <v>Agoura Hills 2017</v>
          </cell>
          <cell r="E11">
            <v>31</v>
          </cell>
          <cell r="F11">
            <v>0</v>
          </cell>
          <cell r="G11">
            <v>0</v>
          </cell>
          <cell r="H11">
            <v>0</v>
          </cell>
          <cell r="I11"/>
          <cell r="J11">
            <v>19</v>
          </cell>
          <cell r="K11">
            <v>0</v>
          </cell>
          <cell r="L11">
            <v>0</v>
          </cell>
          <cell r="M11">
            <v>0</v>
          </cell>
          <cell r="N11"/>
          <cell r="O11">
            <v>20</v>
          </cell>
          <cell r="P11">
            <v>0</v>
          </cell>
          <cell r="Q11"/>
          <cell r="R11">
            <v>45</v>
          </cell>
          <cell r="S11">
            <v>7</v>
          </cell>
          <cell r="T11"/>
          <cell r="U11">
            <v>115</v>
          </cell>
          <cell r="V11">
            <v>7</v>
          </cell>
        </row>
        <row r="12">
          <cell r="D12" t="str">
            <v>Alameda 2014</v>
          </cell>
          <cell r="E12"/>
          <cell r="F12"/>
          <cell r="G12"/>
          <cell r="H12"/>
          <cell r="I12"/>
          <cell r="J12"/>
          <cell r="K12"/>
          <cell r="L12"/>
          <cell r="M12"/>
          <cell r="N12"/>
          <cell r="O12"/>
          <cell r="P12"/>
          <cell r="Q12"/>
          <cell r="R12"/>
          <cell r="S12"/>
          <cell r="T12"/>
          <cell r="U12"/>
          <cell r="V12"/>
        </row>
        <row r="13">
          <cell r="D13" t="str">
            <v>Alameda 2015</v>
          </cell>
          <cell r="E13">
            <v>444</v>
          </cell>
          <cell r="F13">
            <v>19</v>
          </cell>
          <cell r="G13">
            <v>19</v>
          </cell>
          <cell r="H13">
            <v>0</v>
          </cell>
          <cell r="I13"/>
          <cell r="J13">
            <v>248</v>
          </cell>
          <cell r="K13">
            <v>22</v>
          </cell>
          <cell r="L13">
            <v>22</v>
          </cell>
          <cell r="M13">
            <v>0</v>
          </cell>
          <cell r="N13"/>
          <cell r="O13">
            <v>283</v>
          </cell>
          <cell r="P13">
            <v>14</v>
          </cell>
          <cell r="Q13"/>
          <cell r="R13">
            <v>748</v>
          </cell>
          <cell r="S13">
            <v>192</v>
          </cell>
          <cell r="T13"/>
          <cell r="U13">
            <v>1723</v>
          </cell>
          <cell r="V13">
            <v>247</v>
          </cell>
        </row>
        <row r="14">
          <cell r="D14" t="str">
            <v>Alameda 2016</v>
          </cell>
          <cell r="E14">
            <v>444</v>
          </cell>
          <cell r="F14">
            <v>17</v>
          </cell>
          <cell r="G14">
            <v>17</v>
          </cell>
          <cell r="H14">
            <v>0</v>
          </cell>
          <cell r="I14"/>
          <cell r="J14">
            <v>248</v>
          </cell>
          <cell r="K14">
            <v>14</v>
          </cell>
          <cell r="L14">
            <v>14</v>
          </cell>
          <cell r="M14">
            <v>0</v>
          </cell>
          <cell r="N14"/>
          <cell r="O14">
            <v>283</v>
          </cell>
          <cell r="P14">
            <v>7</v>
          </cell>
          <cell r="Q14"/>
          <cell r="R14">
            <v>748</v>
          </cell>
          <cell r="S14">
            <v>61</v>
          </cell>
          <cell r="T14"/>
          <cell r="U14">
            <v>1723</v>
          </cell>
          <cell r="V14">
            <v>99</v>
          </cell>
        </row>
        <row r="15">
          <cell r="D15" t="str">
            <v>Alameda 2017</v>
          </cell>
          <cell r="E15">
            <v>444</v>
          </cell>
          <cell r="F15">
            <v>18</v>
          </cell>
          <cell r="G15">
            <v>18</v>
          </cell>
          <cell r="H15">
            <v>0</v>
          </cell>
          <cell r="I15"/>
          <cell r="J15">
            <v>248</v>
          </cell>
          <cell r="K15">
            <v>4</v>
          </cell>
          <cell r="L15">
            <v>4</v>
          </cell>
          <cell r="M15">
            <v>0</v>
          </cell>
          <cell r="N15"/>
          <cell r="O15">
            <v>283</v>
          </cell>
          <cell r="P15">
            <v>5</v>
          </cell>
          <cell r="Q15"/>
          <cell r="R15">
            <v>748</v>
          </cell>
          <cell r="S15">
            <v>66</v>
          </cell>
          <cell r="T15"/>
          <cell r="U15">
            <v>1723</v>
          </cell>
          <cell r="V15">
            <v>93</v>
          </cell>
        </row>
        <row r="16">
          <cell r="D16" t="str">
            <v>Alameda County - Unincorporated 2014</v>
          </cell>
          <cell r="E16"/>
          <cell r="F16"/>
          <cell r="G16"/>
          <cell r="H16"/>
          <cell r="I16"/>
          <cell r="J16"/>
          <cell r="K16"/>
          <cell r="L16"/>
          <cell r="M16"/>
          <cell r="N16"/>
          <cell r="O16"/>
          <cell r="P16"/>
          <cell r="Q16"/>
          <cell r="R16"/>
          <cell r="S16"/>
          <cell r="T16"/>
          <cell r="U16"/>
          <cell r="V16"/>
        </row>
        <row r="17">
          <cell r="D17" t="str">
            <v>Alameda County - Unincorporated 2015</v>
          </cell>
          <cell r="E17">
            <v>430</v>
          </cell>
          <cell r="F17">
            <v>35</v>
          </cell>
          <cell r="G17">
            <v>35</v>
          </cell>
          <cell r="H17">
            <v>0</v>
          </cell>
          <cell r="I17"/>
          <cell r="J17">
            <v>227</v>
          </cell>
          <cell r="K17">
            <v>65</v>
          </cell>
          <cell r="L17">
            <v>65</v>
          </cell>
          <cell r="M17">
            <v>0</v>
          </cell>
          <cell r="N17"/>
          <cell r="O17">
            <v>295</v>
          </cell>
          <cell r="P17">
            <v>21</v>
          </cell>
          <cell r="Q17"/>
          <cell r="R17">
            <v>817</v>
          </cell>
          <cell r="S17">
            <v>17</v>
          </cell>
          <cell r="T17"/>
          <cell r="U17">
            <v>1769</v>
          </cell>
          <cell r="V17">
            <v>138</v>
          </cell>
        </row>
        <row r="18">
          <cell r="D18" t="str">
            <v>Alameda County - Unincorporated 2016</v>
          </cell>
          <cell r="E18">
            <v>430</v>
          </cell>
          <cell r="F18">
            <v>85</v>
          </cell>
          <cell r="G18">
            <v>85</v>
          </cell>
          <cell r="H18">
            <v>0</v>
          </cell>
          <cell r="I18"/>
          <cell r="J18">
            <v>227</v>
          </cell>
          <cell r="K18">
            <v>8</v>
          </cell>
          <cell r="L18">
            <v>8</v>
          </cell>
          <cell r="M18">
            <v>0</v>
          </cell>
          <cell r="N18"/>
          <cell r="O18">
            <v>295</v>
          </cell>
          <cell r="P18">
            <v>0</v>
          </cell>
          <cell r="Q18"/>
          <cell r="R18">
            <v>817</v>
          </cell>
          <cell r="S18">
            <v>9</v>
          </cell>
          <cell r="T18"/>
          <cell r="U18">
            <v>1769</v>
          </cell>
          <cell r="V18">
            <v>102</v>
          </cell>
        </row>
        <row r="19">
          <cell r="D19" t="str">
            <v>Alameda County - Unincorporated 2017</v>
          </cell>
          <cell r="E19">
            <v>430</v>
          </cell>
          <cell r="F19">
            <v>0</v>
          </cell>
          <cell r="G19">
            <v>0</v>
          </cell>
          <cell r="H19">
            <v>0</v>
          </cell>
          <cell r="I19"/>
          <cell r="J19">
            <v>227</v>
          </cell>
          <cell r="K19">
            <v>3</v>
          </cell>
          <cell r="L19">
            <v>0</v>
          </cell>
          <cell r="M19">
            <v>3</v>
          </cell>
          <cell r="N19"/>
          <cell r="O19">
            <v>295</v>
          </cell>
          <cell r="P19">
            <v>0</v>
          </cell>
          <cell r="Q19"/>
          <cell r="R19">
            <v>817</v>
          </cell>
          <cell r="S19">
            <v>32</v>
          </cell>
          <cell r="T19"/>
          <cell r="U19">
            <v>1769</v>
          </cell>
          <cell r="V19">
            <v>35</v>
          </cell>
        </row>
        <row r="20">
          <cell r="D20" t="str">
            <v>Albany 2014</v>
          </cell>
          <cell r="E20"/>
          <cell r="F20"/>
          <cell r="G20"/>
          <cell r="H20"/>
          <cell r="I20"/>
          <cell r="J20"/>
          <cell r="K20"/>
          <cell r="L20"/>
          <cell r="M20"/>
          <cell r="N20"/>
          <cell r="O20"/>
          <cell r="P20"/>
          <cell r="Q20"/>
          <cell r="R20"/>
          <cell r="S20"/>
          <cell r="T20"/>
          <cell r="U20"/>
          <cell r="V20"/>
        </row>
        <row r="21">
          <cell r="D21" t="str">
            <v>Albany 2015</v>
          </cell>
          <cell r="E21"/>
          <cell r="F21"/>
          <cell r="G21"/>
          <cell r="H21"/>
          <cell r="I21"/>
          <cell r="J21"/>
          <cell r="K21"/>
          <cell r="L21"/>
          <cell r="M21"/>
          <cell r="N21"/>
          <cell r="O21"/>
          <cell r="P21"/>
          <cell r="Q21"/>
          <cell r="R21"/>
          <cell r="S21"/>
          <cell r="T21"/>
          <cell r="U21"/>
          <cell r="V21"/>
        </row>
        <row r="22">
          <cell r="D22" t="str">
            <v>Albany 2016</v>
          </cell>
          <cell r="E22">
            <v>80</v>
          </cell>
          <cell r="F22">
            <v>0</v>
          </cell>
          <cell r="G22">
            <v>0</v>
          </cell>
          <cell r="H22">
            <v>0</v>
          </cell>
          <cell r="I22"/>
          <cell r="J22">
            <v>53</v>
          </cell>
          <cell r="K22">
            <v>0</v>
          </cell>
          <cell r="L22">
            <v>0</v>
          </cell>
          <cell r="M22">
            <v>0</v>
          </cell>
          <cell r="N22"/>
          <cell r="O22">
            <v>57</v>
          </cell>
          <cell r="P22">
            <v>0</v>
          </cell>
          <cell r="Q22"/>
          <cell r="R22">
            <v>145</v>
          </cell>
          <cell r="S22">
            <v>186</v>
          </cell>
          <cell r="T22"/>
          <cell r="U22">
            <v>335</v>
          </cell>
          <cell r="V22">
            <v>186</v>
          </cell>
        </row>
        <row r="23">
          <cell r="D23" t="str">
            <v>Albany 2017</v>
          </cell>
          <cell r="E23">
            <v>80</v>
          </cell>
          <cell r="F23">
            <v>0</v>
          </cell>
          <cell r="G23">
            <v>0</v>
          </cell>
          <cell r="H23">
            <v>0</v>
          </cell>
          <cell r="I23"/>
          <cell r="J23">
            <v>53</v>
          </cell>
          <cell r="K23">
            <v>0</v>
          </cell>
          <cell r="L23">
            <v>0</v>
          </cell>
          <cell r="M23">
            <v>0</v>
          </cell>
          <cell r="N23"/>
          <cell r="O23">
            <v>57</v>
          </cell>
          <cell r="P23">
            <v>4</v>
          </cell>
          <cell r="Q23"/>
          <cell r="R23">
            <v>145</v>
          </cell>
          <cell r="S23">
            <v>8</v>
          </cell>
          <cell r="T23"/>
          <cell r="U23">
            <v>335</v>
          </cell>
          <cell r="V23">
            <v>12</v>
          </cell>
        </row>
        <row r="24">
          <cell r="D24" t="str">
            <v>Alhambra 2013</v>
          </cell>
          <cell r="E24"/>
          <cell r="F24"/>
          <cell r="G24"/>
          <cell r="H24"/>
          <cell r="I24"/>
          <cell r="J24"/>
          <cell r="K24"/>
          <cell r="L24"/>
          <cell r="M24"/>
          <cell r="N24"/>
          <cell r="O24"/>
          <cell r="P24"/>
          <cell r="Q24"/>
          <cell r="R24"/>
          <cell r="S24"/>
          <cell r="T24"/>
          <cell r="U24"/>
          <cell r="V24"/>
        </row>
        <row r="25">
          <cell r="D25" t="str">
            <v>Alhambra 2014</v>
          </cell>
          <cell r="E25">
            <v>380</v>
          </cell>
          <cell r="F25">
            <v>0</v>
          </cell>
          <cell r="G25">
            <v>0</v>
          </cell>
          <cell r="H25">
            <v>0</v>
          </cell>
          <cell r="I25"/>
          <cell r="J25">
            <v>224</v>
          </cell>
          <cell r="K25">
            <v>8</v>
          </cell>
          <cell r="L25">
            <v>8</v>
          </cell>
          <cell r="M25">
            <v>0</v>
          </cell>
          <cell r="N25"/>
          <cell r="O25">
            <v>246</v>
          </cell>
          <cell r="P25">
            <v>3</v>
          </cell>
          <cell r="Q25"/>
          <cell r="R25">
            <v>642</v>
          </cell>
          <cell r="S25">
            <v>29</v>
          </cell>
          <cell r="T25"/>
          <cell r="U25">
            <v>1492</v>
          </cell>
          <cell r="V25">
            <v>40</v>
          </cell>
        </row>
        <row r="26">
          <cell r="D26" t="str">
            <v>Alhambra 2015</v>
          </cell>
          <cell r="E26">
            <v>380</v>
          </cell>
          <cell r="F26">
            <v>0</v>
          </cell>
          <cell r="G26">
            <v>0</v>
          </cell>
          <cell r="H26">
            <v>0</v>
          </cell>
          <cell r="I26"/>
          <cell r="J26">
            <v>224</v>
          </cell>
          <cell r="K26">
            <v>0</v>
          </cell>
          <cell r="L26">
            <v>0</v>
          </cell>
          <cell r="M26">
            <v>0</v>
          </cell>
          <cell r="N26"/>
          <cell r="O26">
            <v>246</v>
          </cell>
          <cell r="P26">
            <v>0</v>
          </cell>
          <cell r="Q26"/>
          <cell r="R26">
            <v>642</v>
          </cell>
          <cell r="S26">
            <v>0</v>
          </cell>
          <cell r="T26"/>
          <cell r="U26">
            <v>1492</v>
          </cell>
          <cell r="V26">
            <v>0</v>
          </cell>
        </row>
        <row r="27">
          <cell r="D27" t="str">
            <v>Alhambra 2016</v>
          </cell>
          <cell r="E27">
            <v>380</v>
          </cell>
          <cell r="F27">
            <v>0</v>
          </cell>
          <cell r="G27">
            <v>0</v>
          </cell>
          <cell r="H27">
            <v>0</v>
          </cell>
          <cell r="I27"/>
          <cell r="J27">
            <v>224</v>
          </cell>
          <cell r="K27">
            <v>0</v>
          </cell>
          <cell r="L27">
            <v>0</v>
          </cell>
          <cell r="M27">
            <v>0</v>
          </cell>
          <cell r="N27"/>
          <cell r="O27">
            <v>246</v>
          </cell>
          <cell r="P27">
            <v>0</v>
          </cell>
          <cell r="Q27"/>
          <cell r="R27">
            <v>642</v>
          </cell>
          <cell r="S27">
            <v>38</v>
          </cell>
          <cell r="T27"/>
          <cell r="U27">
            <v>1492</v>
          </cell>
          <cell r="V27">
            <v>38</v>
          </cell>
        </row>
        <row r="28">
          <cell r="D28" t="str">
            <v>Alhambra 2017</v>
          </cell>
          <cell r="E28">
            <v>380</v>
          </cell>
          <cell r="F28">
            <v>0</v>
          </cell>
          <cell r="G28">
            <v>0</v>
          </cell>
          <cell r="H28">
            <v>0</v>
          </cell>
          <cell r="I28"/>
          <cell r="J28">
            <v>224</v>
          </cell>
          <cell r="K28">
            <v>0</v>
          </cell>
          <cell r="L28">
            <v>0</v>
          </cell>
          <cell r="M28">
            <v>0</v>
          </cell>
          <cell r="N28"/>
          <cell r="O28">
            <v>246</v>
          </cell>
          <cell r="P28">
            <v>0</v>
          </cell>
          <cell r="Q28"/>
          <cell r="R28">
            <v>642</v>
          </cell>
          <cell r="S28">
            <v>74</v>
          </cell>
          <cell r="T28"/>
          <cell r="U28">
            <v>1492</v>
          </cell>
          <cell r="V28">
            <v>74</v>
          </cell>
        </row>
        <row r="29">
          <cell r="D29" t="str">
            <v>Aliso Viejo 2013</v>
          </cell>
          <cell r="E29"/>
          <cell r="F29"/>
          <cell r="G29"/>
          <cell r="H29"/>
          <cell r="I29"/>
          <cell r="J29"/>
          <cell r="K29"/>
          <cell r="L29"/>
          <cell r="M29"/>
          <cell r="N29"/>
          <cell r="O29"/>
          <cell r="P29"/>
          <cell r="Q29"/>
          <cell r="R29"/>
          <cell r="S29"/>
          <cell r="T29"/>
          <cell r="U29"/>
          <cell r="V29"/>
        </row>
        <row r="30">
          <cell r="D30" t="str">
            <v>Aliso Viejo 2014</v>
          </cell>
          <cell r="E30">
            <v>210</v>
          </cell>
          <cell r="F30">
            <v>0</v>
          </cell>
          <cell r="G30">
            <v>0</v>
          </cell>
          <cell r="H30">
            <v>0</v>
          </cell>
          <cell r="I30"/>
          <cell r="J30">
            <v>80</v>
          </cell>
          <cell r="K30">
            <v>0</v>
          </cell>
          <cell r="L30">
            <v>0</v>
          </cell>
          <cell r="M30">
            <v>0</v>
          </cell>
          <cell r="N30"/>
          <cell r="O30">
            <v>7</v>
          </cell>
          <cell r="P30">
            <v>1</v>
          </cell>
          <cell r="Q30"/>
          <cell r="R30">
            <v>18</v>
          </cell>
          <cell r="S30">
            <v>0</v>
          </cell>
          <cell r="T30"/>
          <cell r="U30">
            <v>315</v>
          </cell>
          <cell r="V30">
            <v>1</v>
          </cell>
        </row>
        <row r="31">
          <cell r="D31" t="str">
            <v>Aliso Viejo 2015</v>
          </cell>
          <cell r="E31">
            <v>210</v>
          </cell>
          <cell r="F31">
            <v>33</v>
          </cell>
          <cell r="G31">
            <v>33</v>
          </cell>
          <cell r="H31">
            <v>0</v>
          </cell>
          <cell r="I31"/>
          <cell r="J31">
            <v>80</v>
          </cell>
          <cell r="K31">
            <v>187</v>
          </cell>
          <cell r="L31">
            <v>187</v>
          </cell>
          <cell r="M31">
            <v>0</v>
          </cell>
          <cell r="N31"/>
          <cell r="O31">
            <v>7</v>
          </cell>
          <cell r="P31">
            <v>834</v>
          </cell>
          <cell r="Q31"/>
          <cell r="R31">
            <v>18</v>
          </cell>
          <cell r="S31">
            <v>0</v>
          </cell>
          <cell r="T31"/>
          <cell r="U31">
            <v>315</v>
          </cell>
          <cell r="V31">
            <v>1054</v>
          </cell>
        </row>
        <row r="32">
          <cell r="D32" t="str">
            <v>Aliso Viejo 2016</v>
          </cell>
          <cell r="E32">
            <v>210</v>
          </cell>
          <cell r="F32">
            <v>50</v>
          </cell>
          <cell r="G32">
            <v>50</v>
          </cell>
          <cell r="H32">
            <v>0</v>
          </cell>
          <cell r="I32"/>
          <cell r="J32">
            <v>80</v>
          </cell>
          <cell r="K32">
            <v>148</v>
          </cell>
          <cell r="L32">
            <v>148</v>
          </cell>
          <cell r="M32">
            <v>0</v>
          </cell>
          <cell r="N32"/>
          <cell r="O32">
            <v>7</v>
          </cell>
          <cell r="P32">
            <v>4</v>
          </cell>
          <cell r="Q32"/>
          <cell r="R32">
            <v>18</v>
          </cell>
          <cell r="S32">
            <v>0</v>
          </cell>
          <cell r="T32"/>
          <cell r="U32">
            <v>315</v>
          </cell>
          <cell r="V32">
            <v>202</v>
          </cell>
        </row>
        <row r="33">
          <cell r="D33" t="str">
            <v>Aliso Viejo 2017</v>
          </cell>
          <cell r="E33">
            <v>210</v>
          </cell>
          <cell r="F33">
            <v>0</v>
          </cell>
          <cell r="G33">
            <v>0</v>
          </cell>
          <cell r="H33">
            <v>0</v>
          </cell>
          <cell r="I33"/>
          <cell r="J33">
            <v>80</v>
          </cell>
          <cell r="K33">
            <v>0</v>
          </cell>
          <cell r="L33">
            <v>0</v>
          </cell>
          <cell r="M33">
            <v>0</v>
          </cell>
          <cell r="N33"/>
          <cell r="O33">
            <v>7</v>
          </cell>
          <cell r="P33">
            <v>0</v>
          </cell>
          <cell r="Q33"/>
          <cell r="R33">
            <v>18</v>
          </cell>
          <cell r="S33">
            <v>0</v>
          </cell>
          <cell r="T33"/>
          <cell r="U33">
            <v>315</v>
          </cell>
          <cell r="V33">
            <v>0</v>
          </cell>
        </row>
        <row r="34">
          <cell r="D34" t="str">
            <v>Alpine County - Unincorporated 2014</v>
          </cell>
          <cell r="E34">
            <v>7</v>
          </cell>
          <cell r="F34">
            <v>0</v>
          </cell>
          <cell r="G34">
            <v>0</v>
          </cell>
          <cell r="H34">
            <v>0</v>
          </cell>
          <cell r="I34"/>
          <cell r="J34">
            <v>6</v>
          </cell>
          <cell r="K34">
            <v>0</v>
          </cell>
          <cell r="L34">
            <v>0</v>
          </cell>
          <cell r="M34">
            <v>0</v>
          </cell>
          <cell r="N34"/>
          <cell r="O34">
            <v>6</v>
          </cell>
          <cell r="P34">
            <v>1</v>
          </cell>
          <cell r="Q34"/>
          <cell r="R34">
            <v>11</v>
          </cell>
          <cell r="S34">
            <v>1</v>
          </cell>
          <cell r="T34"/>
          <cell r="U34">
            <v>30</v>
          </cell>
          <cell r="V34">
            <v>2</v>
          </cell>
        </row>
        <row r="35">
          <cell r="D35" t="str">
            <v>Alpine County - Unincorporated 2015</v>
          </cell>
          <cell r="E35">
            <v>7</v>
          </cell>
          <cell r="F35">
            <v>0</v>
          </cell>
          <cell r="G35">
            <v>0</v>
          </cell>
          <cell r="H35">
            <v>0</v>
          </cell>
          <cell r="I35"/>
          <cell r="J35">
            <v>6</v>
          </cell>
          <cell r="K35">
            <v>0</v>
          </cell>
          <cell r="L35">
            <v>0</v>
          </cell>
          <cell r="M35">
            <v>0</v>
          </cell>
          <cell r="N35"/>
          <cell r="O35">
            <v>6</v>
          </cell>
          <cell r="P35">
            <v>0</v>
          </cell>
          <cell r="Q35"/>
          <cell r="R35">
            <v>11</v>
          </cell>
          <cell r="S35">
            <v>4</v>
          </cell>
          <cell r="T35"/>
          <cell r="U35">
            <v>30</v>
          </cell>
          <cell r="V35">
            <v>4</v>
          </cell>
        </row>
        <row r="36">
          <cell r="D36" t="str">
            <v>Alpine County - Unincorporated 2016</v>
          </cell>
          <cell r="E36">
            <v>7</v>
          </cell>
          <cell r="F36">
            <v>0</v>
          </cell>
          <cell r="G36">
            <v>0</v>
          </cell>
          <cell r="H36">
            <v>0</v>
          </cell>
          <cell r="I36"/>
          <cell r="J36">
            <v>6</v>
          </cell>
          <cell r="K36">
            <v>0</v>
          </cell>
          <cell r="L36">
            <v>0</v>
          </cell>
          <cell r="M36">
            <v>0</v>
          </cell>
          <cell r="N36"/>
          <cell r="O36">
            <v>6</v>
          </cell>
          <cell r="P36">
            <v>0</v>
          </cell>
          <cell r="Q36"/>
          <cell r="R36">
            <v>11</v>
          </cell>
          <cell r="S36">
            <v>2</v>
          </cell>
          <cell r="T36"/>
          <cell r="U36">
            <v>30</v>
          </cell>
          <cell r="V36">
            <v>2</v>
          </cell>
        </row>
        <row r="37">
          <cell r="D37" t="str">
            <v>Alpine County - Unincorporated 2017</v>
          </cell>
          <cell r="E37">
            <v>7</v>
          </cell>
          <cell r="F37">
            <v>0</v>
          </cell>
          <cell r="G37">
            <v>0</v>
          </cell>
          <cell r="H37">
            <v>0</v>
          </cell>
          <cell r="I37"/>
          <cell r="J37">
            <v>6</v>
          </cell>
          <cell r="K37">
            <v>2</v>
          </cell>
          <cell r="L37">
            <v>0</v>
          </cell>
          <cell r="M37">
            <v>2</v>
          </cell>
          <cell r="N37"/>
          <cell r="O37">
            <v>6</v>
          </cell>
          <cell r="P37">
            <v>3</v>
          </cell>
          <cell r="Q37"/>
          <cell r="R37">
            <v>11</v>
          </cell>
          <cell r="S37">
            <v>3</v>
          </cell>
          <cell r="T37"/>
          <cell r="U37">
            <v>30</v>
          </cell>
          <cell r="V37">
            <v>8</v>
          </cell>
        </row>
        <row r="38">
          <cell r="D38" t="str">
            <v>Alturas 2014</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row>
        <row r="39">
          <cell r="D39" t="str">
            <v>Alturas 2015</v>
          </cell>
        </row>
        <row r="40">
          <cell r="D40" t="str">
            <v>Alturas 2016</v>
          </cell>
        </row>
        <row r="41">
          <cell r="D41" t="str">
            <v>Alturas 2017</v>
          </cell>
        </row>
        <row r="42">
          <cell r="D42" t="str">
            <v>Amador City 2014</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row>
        <row r="43">
          <cell r="D43" t="str">
            <v>Amador City 2015</v>
          </cell>
        </row>
        <row r="44">
          <cell r="D44" t="str">
            <v>Amador City 2016</v>
          </cell>
        </row>
        <row r="45">
          <cell r="D45" t="str">
            <v>Amador City 2017</v>
          </cell>
        </row>
        <row r="46">
          <cell r="D46" t="str">
            <v>Amador County - Unincorporated 2014</v>
          </cell>
          <cell r="E46"/>
          <cell r="F46"/>
          <cell r="G46"/>
          <cell r="H46"/>
          <cell r="I46"/>
          <cell r="J46"/>
          <cell r="K46"/>
          <cell r="L46"/>
          <cell r="M46"/>
          <cell r="N46"/>
          <cell r="O46"/>
          <cell r="P46"/>
          <cell r="Q46"/>
          <cell r="R46"/>
          <cell r="S46"/>
          <cell r="T46"/>
          <cell r="U46"/>
          <cell r="V46"/>
        </row>
        <row r="47">
          <cell r="D47" t="str">
            <v>Amador County - Unincorporated 2015</v>
          </cell>
          <cell r="E47"/>
          <cell r="F47"/>
          <cell r="G47"/>
          <cell r="H47"/>
          <cell r="I47"/>
          <cell r="J47"/>
          <cell r="K47"/>
          <cell r="L47"/>
          <cell r="M47"/>
          <cell r="N47"/>
          <cell r="O47"/>
          <cell r="P47"/>
          <cell r="Q47"/>
          <cell r="R47"/>
          <cell r="S47"/>
          <cell r="T47"/>
          <cell r="U47"/>
          <cell r="V47"/>
        </row>
        <row r="48">
          <cell r="D48" t="str">
            <v>Amador County - Unincorporated 2016</v>
          </cell>
          <cell r="E48"/>
          <cell r="F48"/>
          <cell r="G48"/>
          <cell r="H48"/>
          <cell r="I48"/>
          <cell r="J48"/>
          <cell r="K48"/>
          <cell r="L48"/>
          <cell r="M48"/>
          <cell r="N48"/>
          <cell r="O48"/>
          <cell r="P48"/>
          <cell r="Q48"/>
          <cell r="R48"/>
          <cell r="S48"/>
          <cell r="T48"/>
          <cell r="U48"/>
          <cell r="V48"/>
        </row>
        <row r="49">
          <cell r="D49" t="str">
            <v>Amador County - Unincorporated 2017</v>
          </cell>
          <cell r="E49">
            <v>10</v>
          </cell>
          <cell r="F49">
            <v>0</v>
          </cell>
          <cell r="G49">
            <v>0</v>
          </cell>
          <cell r="H49">
            <v>0</v>
          </cell>
          <cell r="I49"/>
          <cell r="J49">
            <v>7</v>
          </cell>
          <cell r="K49">
            <v>2</v>
          </cell>
          <cell r="L49">
            <v>1</v>
          </cell>
          <cell r="M49">
            <v>1</v>
          </cell>
          <cell r="N49"/>
          <cell r="O49">
            <v>9</v>
          </cell>
          <cell r="P49">
            <v>13</v>
          </cell>
          <cell r="Q49"/>
          <cell r="R49">
            <v>23</v>
          </cell>
          <cell r="S49">
            <v>17</v>
          </cell>
          <cell r="T49"/>
          <cell r="U49">
            <v>49</v>
          </cell>
          <cell r="V49">
            <v>32</v>
          </cell>
        </row>
        <row r="50">
          <cell r="D50" t="str">
            <v>American Canyon 2014</v>
          </cell>
          <cell r="E50"/>
          <cell r="F50"/>
          <cell r="G50"/>
          <cell r="H50"/>
          <cell r="I50"/>
          <cell r="J50"/>
          <cell r="K50"/>
          <cell r="L50"/>
          <cell r="M50"/>
          <cell r="N50"/>
          <cell r="O50"/>
          <cell r="P50"/>
          <cell r="Q50"/>
          <cell r="R50"/>
          <cell r="S50"/>
          <cell r="T50"/>
          <cell r="U50"/>
          <cell r="V50"/>
        </row>
        <row r="51">
          <cell r="D51" t="str">
            <v>American Canyon 2015</v>
          </cell>
          <cell r="E51">
            <v>116</v>
          </cell>
          <cell r="F51">
            <v>0</v>
          </cell>
          <cell r="G51">
            <v>0</v>
          </cell>
          <cell r="H51">
            <v>0</v>
          </cell>
          <cell r="I51"/>
          <cell r="J51">
            <v>54</v>
          </cell>
          <cell r="K51">
            <v>9</v>
          </cell>
          <cell r="L51">
            <v>9</v>
          </cell>
          <cell r="M51">
            <v>0</v>
          </cell>
          <cell r="N51"/>
          <cell r="O51">
            <v>58</v>
          </cell>
          <cell r="P51">
            <v>280</v>
          </cell>
          <cell r="Q51"/>
          <cell r="R51">
            <v>164</v>
          </cell>
          <cell r="S51">
            <v>148</v>
          </cell>
          <cell r="T51"/>
          <cell r="U51">
            <v>392</v>
          </cell>
          <cell r="V51">
            <v>437</v>
          </cell>
        </row>
        <row r="52">
          <cell r="D52" t="str">
            <v>American Canyon 2016</v>
          </cell>
          <cell r="E52">
            <v>116</v>
          </cell>
          <cell r="F52">
            <v>0</v>
          </cell>
          <cell r="G52">
            <v>0</v>
          </cell>
          <cell r="H52">
            <v>0</v>
          </cell>
          <cell r="I52"/>
          <cell r="J52">
            <v>54</v>
          </cell>
          <cell r="K52">
            <v>0</v>
          </cell>
          <cell r="L52">
            <v>0</v>
          </cell>
          <cell r="M52">
            <v>0</v>
          </cell>
          <cell r="N52"/>
          <cell r="O52">
            <v>58</v>
          </cell>
          <cell r="P52">
            <v>0</v>
          </cell>
          <cell r="Q52"/>
          <cell r="R52">
            <v>164</v>
          </cell>
          <cell r="S52">
            <v>0</v>
          </cell>
          <cell r="T52"/>
          <cell r="U52">
            <v>392</v>
          </cell>
          <cell r="V52">
            <v>0</v>
          </cell>
        </row>
        <row r="53">
          <cell r="D53" t="str">
            <v>American Canyon 2017</v>
          </cell>
          <cell r="E53">
            <v>116</v>
          </cell>
          <cell r="F53">
            <v>49</v>
          </cell>
          <cell r="G53">
            <v>49</v>
          </cell>
          <cell r="H53">
            <v>0</v>
          </cell>
          <cell r="I53"/>
          <cell r="J53">
            <v>54</v>
          </cell>
          <cell r="K53">
            <v>20</v>
          </cell>
          <cell r="L53">
            <v>20</v>
          </cell>
          <cell r="M53">
            <v>0</v>
          </cell>
          <cell r="N53"/>
          <cell r="O53">
            <v>58</v>
          </cell>
          <cell r="P53">
            <v>1</v>
          </cell>
          <cell r="Q53"/>
          <cell r="R53">
            <v>164</v>
          </cell>
          <cell r="S53">
            <v>0</v>
          </cell>
          <cell r="T53"/>
          <cell r="U53">
            <v>392</v>
          </cell>
          <cell r="V53">
            <v>70</v>
          </cell>
        </row>
        <row r="54">
          <cell r="D54" t="str">
            <v>Anaheim 2013</v>
          </cell>
          <cell r="E54"/>
          <cell r="F54"/>
          <cell r="G54"/>
          <cell r="H54"/>
          <cell r="I54"/>
          <cell r="J54"/>
          <cell r="K54"/>
          <cell r="L54"/>
          <cell r="M54"/>
          <cell r="N54"/>
          <cell r="O54"/>
          <cell r="P54"/>
          <cell r="Q54"/>
          <cell r="R54"/>
          <cell r="S54"/>
          <cell r="T54"/>
          <cell r="U54"/>
          <cell r="V54"/>
        </row>
        <row r="55">
          <cell r="D55" t="str">
            <v>Anaheim 2014</v>
          </cell>
          <cell r="E55">
            <v>1256</v>
          </cell>
          <cell r="F55">
            <v>0</v>
          </cell>
          <cell r="G55">
            <v>0</v>
          </cell>
          <cell r="H55">
            <v>0</v>
          </cell>
          <cell r="I55"/>
          <cell r="J55">
            <v>907</v>
          </cell>
          <cell r="K55">
            <v>9</v>
          </cell>
          <cell r="L55">
            <v>9</v>
          </cell>
          <cell r="M55">
            <v>0</v>
          </cell>
          <cell r="N55"/>
          <cell r="O55">
            <v>1038</v>
          </cell>
          <cell r="P55">
            <v>21</v>
          </cell>
          <cell r="Q55"/>
          <cell r="R55">
            <v>2501</v>
          </cell>
          <cell r="S55">
            <v>1271</v>
          </cell>
          <cell r="T55"/>
          <cell r="U55">
            <v>5702</v>
          </cell>
          <cell r="V55">
            <v>1301</v>
          </cell>
        </row>
        <row r="56">
          <cell r="D56" t="str">
            <v>Anaheim 2015</v>
          </cell>
          <cell r="E56">
            <v>1256</v>
          </cell>
          <cell r="F56">
            <v>69</v>
          </cell>
          <cell r="G56">
            <v>69</v>
          </cell>
          <cell r="H56">
            <v>0</v>
          </cell>
          <cell r="I56"/>
          <cell r="J56">
            <v>907</v>
          </cell>
          <cell r="K56">
            <v>13</v>
          </cell>
          <cell r="L56">
            <v>13</v>
          </cell>
          <cell r="M56">
            <v>0</v>
          </cell>
          <cell r="N56"/>
          <cell r="O56">
            <v>1038</v>
          </cell>
          <cell r="P56">
            <v>23</v>
          </cell>
          <cell r="Q56"/>
          <cell r="R56">
            <v>2501</v>
          </cell>
          <cell r="S56">
            <v>1169</v>
          </cell>
          <cell r="T56"/>
          <cell r="U56">
            <v>5702</v>
          </cell>
          <cell r="V56">
            <v>1274</v>
          </cell>
        </row>
        <row r="57">
          <cell r="D57" t="str">
            <v>Anaheim 2016</v>
          </cell>
          <cell r="E57">
            <v>1256</v>
          </cell>
          <cell r="F57">
            <v>0</v>
          </cell>
          <cell r="G57">
            <v>0</v>
          </cell>
          <cell r="H57">
            <v>0</v>
          </cell>
          <cell r="I57"/>
          <cell r="J57">
            <v>907</v>
          </cell>
          <cell r="K57">
            <v>0</v>
          </cell>
          <cell r="L57">
            <v>0</v>
          </cell>
          <cell r="M57">
            <v>0</v>
          </cell>
          <cell r="N57"/>
          <cell r="O57">
            <v>1038</v>
          </cell>
          <cell r="P57">
            <v>0</v>
          </cell>
          <cell r="Q57"/>
          <cell r="R57">
            <v>2501</v>
          </cell>
          <cell r="S57">
            <v>1317</v>
          </cell>
          <cell r="T57"/>
          <cell r="U57">
            <v>5702</v>
          </cell>
          <cell r="V57">
            <v>1317</v>
          </cell>
        </row>
        <row r="58">
          <cell r="D58" t="str">
            <v>Anaheim 2017</v>
          </cell>
          <cell r="E58">
            <v>1256</v>
          </cell>
          <cell r="F58">
            <v>2</v>
          </cell>
          <cell r="G58">
            <v>2</v>
          </cell>
          <cell r="H58">
            <v>0</v>
          </cell>
          <cell r="I58"/>
          <cell r="J58">
            <v>907</v>
          </cell>
          <cell r="K58">
            <v>0</v>
          </cell>
          <cell r="L58">
            <v>0</v>
          </cell>
          <cell r="M58">
            <v>0</v>
          </cell>
          <cell r="N58"/>
          <cell r="O58">
            <v>1038</v>
          </cell>
          <cell r="P58">
            <v>0</v>
          </cell>
          <cell r="Q58"/>
          <cell r="R58">
            <v>2501</v>
          </cell>
          <cell r="S58">
            <v>1533</v>
          </cell>
          <cell r="T58"/>
          <cell r="U58">
            <v>5702</v>
          </cell>
          <cell r="V58">
            <v>1535</v>
          </cell>
        </row>
        <row r="59">
          <cell r="D59" t="str">
            <v>Anderson 2014</v>
          </cell>
          <cell r="E59"/>
          <cell r="F59"/>
          <cell r="G59"/>
          <cell r="H59"/>
          <cell r="I59"/>
          <cell r="J59"/>
          <cell r="K59"/>
          <cell r="L59"/>
          <cell r="M59"/>
          <cell r="N59"/>
          <cell r="O59"/>
          <cell r="P59"/>
          <cell r="Q59"/>
          <cell r="R59"/>
          <cell r="S59"/>
          <cell r="T59"/>
          <cell r="U59"/>
          <cell r="V59"/>
        </row>
        <row r="60">
          <cell r="D60" t="str">
            <v>Anderson 2015</v>
          </cell>
          <cell r="E60">
            <v>32</v>
          </cell>
          <cell r="F60">
            <v>0</v>
          </cell>
          <cell r="G60">
            <v>0</v>
          </cell>
          <cell r="H60">
            <v>0</v>
          </cell>
          <cell r="I60"/>
          <cell r="J60">
            <v>21</v>
          </cell>
          <cell r="K60">
            <v>0</v>
          </cell>
          <cell r="L60">
            <v>0</v>
          </cell>
          <cell r="M60">
            <v>0</v>
          </cell>
          <cell r="N60"/>
          <cell r="O60">
            <v>24</v>
          </cell>
          <cell r="P60">
            <v>19</v>
          </cell>
          <cell r="Q60"/>
          <cell r="R60">
            <v>59</v>
          </cell>
          <cell r="S60">
            <v>1</v>
          </cell>
          <cell r="T60"/>
          <cell r="U60">
            <v>136</v>
          </cell>
          <cell r="V60">
            <v>20</v>
          </cell>
        </row>
        <row r="61">
          <cell r="D61" t="str">
            <v>Anderson 2016</v>
          </cell>
          <cell r="E61">
            <v>32</v>
          </cell>
          <cell r="F61">
            <v>0</v>
          </cell>
          <cell r="G61">
            <v>0</v>
          </cell>
          <cell r="H61">
            <v>0</v>
          </cell>
          <cell r="I61"/>
          <cell r="J61">
            <v>21</v>
          </cell>
          <cell r="K61">
            <v>4</v>
          </cell>
          <cell r="L61">
            <v>4</v>
          </cell>
          <cell r="M61">
            <v>0</v>
          </cell>
          <cell r="N61"/>
          <cell r="O61">
            <v>24</v>
          </cell>
          <cell r="P61">
            <v>33</v>
          </cell>
          <cell r="Q61"/>
          <cell r="R61">
            <v>59</v>
          </cell>
          <cell r="S61">
            <v>9</v>
          </cell>
          <cell r="T61"/>
          <cell r="U61">
            <v>136</v>
          </cell>
          <cell r="V61">
            <v>46</v>
          </cell>
        </row>
        <row r="62">
          <cell r="D62" t="str">
            <v>Anderson 2017</v>
          </cell>
          <cell r="E62">
            <v>32</v>
          </cell>
          <cell r="F62">
            <v>23</v>
          </cell>
          <cell r="G62">
            <v>23</v>
          </cell>
          <cell r="H62">
            <v>0</v>
          </cell>
          <cell r="I62"/>
          <cell r="J62">
            <v>21</v>
          </cell>
          <cell r="K62">
            <v>15</v>
          </cell>
          <cell r="L62">
            <v>15</v>
          </cell>
          <cell r="M62">
            <v>0</v>
          </cell>
          <cell r="N62"/>
          <cell r="O62">
            <v>24</v>
          </cell>
          <cell r="P62">
            <v>40</v>
          </cell>
          <cell r="Q62"/>
          <cell r="R62">
            <v>59</v>
          </cell>
          <cell r="S62">
            <v>23</v>
          </cell>
          <cell r="T62"/>
          <cell r="U62">
            <v>136</v>
          </cell>
          <cell r="V62">
            <v>101</v>
          </cell>
        </row>
        <row r="63">
          <cell r="D63" t="str">
            <v>Angels Camp 2014</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row>
        <row r="64">
          <cell r="D64" t="str">
            <v>Angels Camp 2015</v>
          </cell>
        </row>
        <row r="65">
          <cell r="D65" t="str">
            <v>Angels Camp 2016</v>
          </cell>
        </row>
        <row r="66">
          <cell r="D66" t="str">
            <v>Angels Camp 2017</v>
          </cell>
        </row>
        <row r="67">
          <cell r="D67" t="str">
            <v>Antioch 2014</v>
          </cell>
        </row>
        <row r="68">
          <cell r="D68" t="str">
            <v>Antioch 2015</v>
          </cell>
          <cell r="E68">
            <v>349</v>
          </cell>
          <cell r="F68">
            <v>1</v>
          </cell>
          <cell r="G68">
            <v>0</v>
          </cell>
          <cell r="H68">
            <v>1</v>
          </cell>
          <cell r="I68"/>
          <cell r="J68">
            <v>205</v>
          </cell>
          <cell r="K68">
            <v>0</v>
          </cell>
          <cell r="L68">
            <v>0</v>
          </cell>
          <cell r="M68">
            <v>0</v>
          </cell>
          <cell r="N68"/>
          <cell r="O68">
            <v>214</v>
          </cell>
          <cell r="P68">
            <v>19</v>
          </cell>
          <cell r="Q68"/>
          <cell r="R68">
            <v>680</v>
          </cell>
          <cell r="S68">
            <v>47</v>
          </cell>
          <cell r="T68"/>
          <cell r="U68">
            <v>1448</v>
          </cell>
          <cell r="V68">
            <v>67</v>
          </cell>
        </row>
        <row r="69">
          <cell r="D69" t="str">
            <v>Antioch 2016</v>
          </cell>
          <cell r="E69">
            <v>349</v>
          </cell>
          <cell r="F69">
            <v>84</v>
          </cell>
          <cell r="G69">
            <v>84</v>
          </cell>
          <cell r="H69">
            <v>0</v>
          </cell>
          <cell r="I69"/>
          <cell r="J69">
            <v>205</v>
          </cell>
          <cell r="K69">
            <v>0</v>
          </cell>
          <cell r="L69">
            <v>0</v>
          </cell>
          <cell r="M69">
            <v>0</v>
          </cell>
          <cell r="N69"/>
          <cell r="O69">
            <v>214</v>
          </cell>
          <cell r="P69">
            <v>1</v>
          </cell>
          <cell r="Q69"/>
          <cell r="R69">
            <v>680</v>
          </cell>
          <cell r="S69">
            <v>42</v>
          </cell>
          <cell r="T69"/>
          <cell r="U69">
            <v>1448</v>
          </cell>
          <cell r="V69">
            <v>127</v>
          </cell>
        </row>
        <row r="70">
          <cell r="D70" t="str">
            <v>Antioch 2017</v>
          </cell>
          <cell r="E70">
            <v>349</v>
          </cell>
          <cell r="F70">
            <v>2</v>
          </cell>
          <cell r="G70">
            <v>2</v>
          </cell>
          <cell r="H70">
            <v>0</v>
          </cell>
          <cell r="I70"/>
          <cell r="J70">
            <v>205</v>
          </cell>
          <cell r="K70">
            <v>0</v>
          </cell>
          <cell r="L70">
            <v>0</v>
          </cell>
          <cell r="M70">
            <v>0</v>
          </cell>
          <cell r="N70"/>
          <cell r="O70">
            <v>214</v>
          </cell>
          <cell r="P70">
            <v>0</v>
          </cell>
          <cell r="Q70"/>
          <cell r="R70">
            <v>680</v>
          </cell>
          <cell r="S70">
            <v>41</v>
          </cell>
          <cell r="T70"/>
          <cell r="U70">
            <v>1448</v>
          </cell>
          <cell r="V70">
            <v>43</v>
          </cell>
        </row>
        <row r="71">
          <cell r="D71" t="str">
            <v>Apple Valley 2013</v>
          </cell>
          <cell r="E71"/>
          <cell r="F71"/>
          <cell r="G71"/>
          <cell r="H71"/>
          <cell r="I71"/>
          <cell r="J71"/>
          <cell r="K71"/>
          <cell r="L71"/>
          <cell r="M71"/>
          <cell r="N71"/>
          <cell r="O71"/>
          <cell r="P71"/>
          <cell r="Q71"/>
          <cell r="R71"/>
          <cell r="S71"/>
          <cell r="T71"/>
          <cell r="U71"/>
          <cell r="V71"/>
        </row>
        <row r="72">
          <cell r="D72" t="str">
            <v>Apple Valley 2014</v>
          </cell>
          <cell r="E72"/>
          <cell r="F72"/>
          <cell r="G72"/>
          <cell r="H72"/>
          <cell r="I72"/>
          <cell r="J72"/>
          <cell r="K72"/>
          <cell r="L72"/>
          <cell r="M72"/>
          <cell r="N72"/>
          <cell r="O72"/>
          <cell r="P72"/>
          <cell r="Q72"/>
          <cell r="R72"/>
          <cell r="S72"/>
          <cell r="T72"/>
          <cell r="U72"/>
          <cell r="V72"/>
        </row>
        <row r="73">
          <cell r="D73" t="str">
            <v>Apple Valley 2015</v>
          </cell>
          <cell r="E73">
            <v>764</v>
          </cell>
          <cell r="F73">
            <v>0</v>
          </cell>
          <cell r="G73">
            <v>0</v>
          </cell>
          <cell r="H73">
            <v>0</v>
          </cell>
          <cell r="I73"/>
          <cell r="J73">
            <v>541</v>
          </cell>
          <cell r="K73">
            <v>0</v>
          </cell>
          <cell r="L73">
            <v>0</v>
          </cell>
          <cell r="M73">
            <v>0</v>
          </cell>
          <cell r="N73"/>
          <cell r="O73">
            <v>622</v>
          </cell>
          <cell r="P73">
            <v>0</v>
          </cell>
          <cell r="Q73"/>
          <cell r="R73">
            <v>1407</v>
          </cell>
          <cell r="S73">
            <v>0</v>
          </cell>
          <cell r="T73"/>
          <cell r="U73">
            <v>3334</v>
          </cell>
          <cell r="V73">
            <v>0</v>
          </cell>
        </row>
        <row r="74">
          <cell r="D74" t="str">
            <v>Apple Valley 2016</v>
          </cell>
          <cell r="E74">
            <v>764</v>
          </cell>
          <cell r="F74">
            <v>0</v>
          </cell>
          <cell r="G74">
            <v>0</v>
          </cell>
          <cell r="H74">
            <v>0</v>
          </cell>
          <cell r="I74"/>
          <cell r="J74">
            <v>541</v>
          </cell>
          <cell r="K74">
            <v>0</v>
          </cell>
          <cell r="L74">
            <v>0</v>
          </cell>
          <cell r="M74">
            <v>0</v>
          </cell>
          <cell r="N74"/>
          <cell r="O74">
            <v>622</v>
          </cell>
          <cell r="P74">
            <v>0</v>
          </cell>
          <cell r="Q74"/>
          <cell r="R74">
            <v>1407</v>
          </cell>
          <cell r="S74">
            <v>0</v>
          </cell>
          <cell r="T74"/>
          <cell r="U74">
            <v>3334</v>
          </cell>
          <cell r="V74">
            <v>0</v>
          </cell>
        </row>
        <row r="75">
          <cell r="D75" t="str">
            <v>Apple Valley 2017</v>
          </cell>
          <cell r="E75">
            <v>764</v>
          </cell>
          <cell r="F75">
            <v>0</v>
          </cell>
          <cell r="G75">
            <v>0</v>
          </cell>
          <cell r="H75">
            <v>0</v>
          </cell>
          <cell r="I75"/>
          <cell r="J75">
            <v>541</v>
          </cell>
          <cell r="K75">
            <v>0</v>
          </cell>
          <cell r="L75">
            <v>0</v>
          </cell>
          <cell r="M75">
            <v>0</v>
          </cell>
          <cell r="N75"/>
          <cell r="O75">
            <v>622</v>
          </cell>
          <cell r="P75">
            <v>0</v>
          </cell>
          <cell r="Q75"/>
          <cell r="R75">
            <v>1407</v>
          </cell>
          <cell r="S75">
            <v>0</v>
          </cell>
          <cell r="T75"/>
          <cell r="U75">
            <v>3334</v>
          </cell>
          <cell r="V75">
            <v>0</v>
          </cell>
        </row>
        <row r="76">
          <cell r="D76" t="str">
            <v>Arcadia 2013</v>
          </cell>
          <cell r="E76"/>
          <cell r="F76"/>
          <cell r="G76"/>
          <cell r="H76"/>
          <cell r="I76"/>
          <cell r="J76"/>
          <cell r="K76"/>
          <cell r="L76"/>
          <cell r="M76"/>
          <cell r="N76"/>
          <cell r="O76"/>
          <cell r="P76"/>
          <cell r="Q76"/>
          <cell r="R76"/>
          <cell r="S76"/>
          <cell r="T76"/>
          <cell r="U76"/>
          <cell r="V76"/>
        </row>
        <row r="77">
          <cell r="D77" t="str">
            <v>Arcadia 2013</v>
          </cell>
          <cell r="E77"/>
          <cell r="F77"/>
          <cell r="G77"/>
          <cell r="H77"/>
          <cell r="I77"/>
          <cell r="J77"/>
          <cell r="K77"/>
          <cell r="L77"/>
          <cell r="M77"/>
          <cell r="N77"/>
          <cell r="O77"/>
          <cell r="P77"/>
          <cell r="Q77"/>
          <cell r="R77"/>
          <cell r="S77"/>
          <cell r="T77"/>
          <cell r="U77"/>
          <cell r="V77"/>
        </row>
        <row r="78">
          <cell r="D78" t="str">
            <v>Arcadia 2014</v>
          </cell>
          <cell r="E78"/>
          <cell r="F78"/>
          <cell r="G78"/>
          <cell r="H78"/>
          <cell r="I78"/>
          <cell r="J78"/>
          <cell r="K78"/>
          <cell r="L78"/>
          <cell r="M78"/>
          <cell r="N78"/>
          <cell r="O78"/>
          <cell r="P78"/>
          <cell r="Q78"/>
          <cell r="R78"/>
          <cell r="S78"/>
          <cell r="T78"/>
          <cell r="U78"/>
          <cell r="V78"/>
        </row>
        <row r="79">
          <cell r="D79" t="str">
            <v>Arcadia 2015</v>
          </cell>
          <cell r="E79"/>
          <cell r="F79"/>
          <cell r="G79"/>
          <cell r="H79"/>
          <cell r="I79"/>
          <cell r="J79"/>
          <cell r="K79"/>
          <cell r="L79"/>
          <cell r="M79"/>
          <cell r="N79"/>
          <cell r="O79"/>
          <cell r="P79"/>
          <cell r="Q79"/>
          <cell r="R79"/>
          <cell r="S79"/>
          <cell r="T79"/>
          <cell r="U79"/>
          <cell r="V79"/>
        </row>
        <row r="80">
          <cell r="D80" t="str">
            <v>Arcadia 2016</v>
          </cell>
          <cell r="E80"/>
          <cell r="F80"/>
          <cell r="G80"/>
          <cell r="H80"/>
          <cell r="I80"/>
          <cell r="J80"/>
          <cell r="K80"/>
          <cell r="L80"/>
          <cell r="M80"/>
          <cell r="N80"/>
          <cell r="O80"/>
          <cell r="P80"/>
          <cell r="Q80"/>
          <cell r="R80"/>
          <cell r="S80"/>
          <cell r="T80"/>
          <cell r="U80"/>
          <cell r="V80"/>
        </row>
        <row r="81">
          <cell r="D81" t="str">
            <v>Arcadia 2017</v>
          </cell>
          <cell r="E81">
            <v>276</v>
          </cell>
          <cell r="F81">
            <v>0</v>
          </cell>
          <cell r="G81">
            <v>0</v>
          </cell>
          <cell r="H81">
            <v>0</v>
          </cell>
          <cell r="I81"/>
          <cell r="J81">
            <v>167</v>
          </cell>
          <cell r="K81">
            <v>0</v>
          </cell>
          <cell r="L81">
            <v>0</v>
          </cell>
          <cell r="M81">
            <v>0</v>
          </cell>
          <cell r="N81"/>
          <cell r="O81">
            <v>177</v>
          </cell>
          <cell r="P81">
            <v>38</v>
          </cell>
          <cell r="Q81"/>
          <cell r="R81">
            <v>434</v>
          </cell>
          <cell r="S81">
            <v>101</v>
          </cell>
          <cell r="T81"/>
          <cell r="U81">
            <v>1054</v>
          </cell>
          <cell r="V81">
            <v>139</v>
          </cell>
        </row>
        <row r="82">
          <cell r="D82" t="str">
            <v>Arcata 2014</v>
          </cell>
          <cell r="E82">
            <v>85</v>
          </cell>
          <cell r="F82">
            <v>26</v>
          </cell>
          <cell r="G82">
            <v>26</v>
          </cell>
          <cell r="H82">
            <v>0</v>
          </cell>
          <cell r="I82"/>
          <cell r="J82">
            <v>56</v>
          </cell>
          <cell r="K82">
            <v>5</v>
          </cell>
          <cell r="L82">
            <v>5</v>
          </cell>
          <cell r="M82">
            <v>0</v>
          </cell>
          <cell r="N82"/>
          <cell r="O82">
            <v>62</v>
          </cell>
          <cell r="P82">
            <v>8</v>
          </cell>
          <cell r="Q82"/>
          <cell r="R82">
            <v>160</v>
          </cell>
          <cell r="S82">
            <v>7</v>
          </cell>
          <cell r="T82"/>
          <cell r="U82">
            <v>363</v>
          </cell>
          <cell r="V82">
            <v>46</v>
          </cell>
        </row>
        <row r="83">
          <cell r="D83" t="str">
            <v>Arcata 2015</v>
          </cell>
          <cell r="E83">
            <v>85</v>
          </cell>
          <cell r="F83">
            <v>17</v>
          </cell>
          <cell r="G83">
            <v>17</v>
          </cell>
          <cell r="H83">
            <v>0</v>
          </cell>
          <cell r="I83"/>
          <cell r="J83">
            <v>56</v>
          </cell>
          <cell r="K83">
            <v>0</v>
          </cell>
          <cell r="L83">
            <v>0</v>
          </cell>
          <cell r="M83">
            <v>0</v>
          </cell>
          <cell r="N83"/>
          <cell r="O83">
            <v>62</v>
          </cell>
          <cell r="P83">
            <v>3</v>
          </cell>
          <cell r="Q83"/>
          <cell r="R83">
            <v>160</v>
          </cell>
          <cell r="S83">
            <v>2</v>
          </cell>
          <cell r="T83"/>
          <cell r="U83">
            <v>363</v>
          </cell>
          <cell r="V83">
            <v>22</v>
          </cell>
        </row>
        <row r="84">
          <cell r="D84" t="str">
            <v>Arcata 2016</v>
          </cell>
          <cell r="E84">
            <v>85</v>
          </cell>
          <cell r="F84">
            <v>0</v>
          </cell>
          <cell r="G84">
            <v>0</v>
          </cell>
          <cell r="H84">
            <v>0</v>
          </cell>
          <cell r="I84"/>
          <cell r="J84">
            <v>56</v>
          </cell>
          <cell r="K84">
            <v>0</v>
          </cell>
          <cell r="L84">
            <v>0</v>
          </cell>
          <cell r="M84">
            <v>0</v>
          </cell>
          <cell r="N84"/>
          <cell r="O84">
            <v>62</v>
          </cell>
          <cell r="P84">
            <v>43</v>
          </cell>
          <cell r="Q84"/>
          <cell r="R84">
            <v>160</v>
          </cell>
          <cell r="S84">
            <v>7</v>
          </cell>
          <cell r="T84"/>
          <cell r="U84">
            <v>363</v>
          </cell>
          <cell r="V84">
            <v>50</v>
          </cell>
        </row>
        <row r="85">
          <cell r="D85" t="str">
            <v>Arcata 2017</v>
          </cell>
          <cell r="E85">
            <v>85</v>
          </cell>
          <cell r="F85">
            <v>0</v>
          </cell>
          <cell r="G85">
            <v>0</v>
          </cell>
          <cell r="H85">
            <v>0</v>
          </cell>
          <cell r="I85"/>
          <cell r="J85">
            <v>56</v>
          </cell>
          <cell r="K85">
            <v>0</v>
          </cell>
          <cell r="L85">
            <v>0</v>
          </cell>
          <cell r="M85">
            <v>0</v>
          </cell>
          <cell r="N85"/>
          <cell r="O85">
            <v>62</v>
          </cell>
          <cell r="P85">
            <v>164</v>
          </cell>
          <cell r="Q85"/>
          <cell r="R85">
            <v>160</v>
          </cell>
          <cell r="S85">
            <v>5</v>
          </cell>
          <cell r="T85"/>
          <cell r="U85">
            <v>363</v>
          </cell>
          <cell r="V85">
            <v>169</v>
          </cell>
        </row>
        <row r="86">
          <cell r="D86" t="str">
            <v>Arroyo Grande 2014</v>
          </cell>
          <cell r="E86"/>
          <cell r="F86"/>
          <cell r="G86"/>
          <cell r="H86"/>
          <cell r="I86"/>
          <cell r="J86"/>
          <cell r="K86"/>
          <cell r="L86"/>
          <cell r="M86"/>
          <cell r="N86"/>
          <cell r="O86"/>
          <cell r="P86"/>
          <cell r="Q86"/>
          <cell r="R86"/>
          <cell r="S86"/>
          <cell r="T86"/>
          <cell r="U86"/>
          <cell r="V86"/>
        </row>
        <row r="87">
          <cell r="D87" t="str">
            <v>Arroyo Grande 2015</v>
          </cell>
          <cell r="E87"/>
          <cell r="F87"/>
          <cell r="G87"/>
          <cell r="H87"/>
          <cell r="I87"/>
          <cell r="J87"/>
          <cell r="K87"/>
          <cell r="L87"/>
          <cell r="M87"/>
          <cell r="N87"/>
          <cell r="O87"/>
          <cell r="P87"/>
          <cell r="Q87"/>
          <cell r="R87"/>
          <cell r="S87"/>
          <cell r="T87"/>
          <cell r="U87"/>
          <cell r="V87"/>
        </row>
        <row r="88">
          <cell r="D88" t="str">
            <v>Arroyo Grande 2016</v>
          </cell>
          <cell r="E88"/>
          <cell r="F88"/>
          <cell r="G88"/>
          <cell r="H88"/>
          <cell r="I88"/>
          <cell r="J88"/>
          <cell r="K88"/>
          <cell r="L88"/>
          <cell r="M88"/>
          <cell r="N88"/>
          <cell r="O88"/>
          <cell r="P88"/>
          <cell r="Q88"/>
          <cell r="R88"/>
          <cell r="S88"/>
          <cell r="T88"/>
          <cell r="U88"/>
          <cell r="V88"/>
        </row>
        <row r="89">
          <cell r="D89" t="str">
            <v>Arroyo Grande 2017</v>
          </cell>
          <cell r="E89">
            <v>60</v>
          </cell>
          <cell r="F89">
            <v>0</v>
          </cell>
          <cell r="G89">
            <v>0</v>
          </cell>
          <cell r="H89">
            <v>0</v>
          </cell>
          <cell r="I89"/>
          <cell r="J89">
            <v>38</v>
          </cell>
          <cell r="K89">
            <v>4</v>
          </cell>
          <cell r="L89">
            <v>0</v>
          </cell>
          <cell r="M89">
            <v>4</v>
          </cell>
          <cell r="N89"/>
          <cell r="O89">
            <v>43</v>
          </cell>
          <cell r="P89">
            <v>0</v>
          </cell>
          <cell r="Q89"/>
          <cell r="R89">
            <v>101</v>
          </cell>
          <cell r="S89">
            <v>37</v>
          </cell>
          <cell r="T89"/>
          <cell r="U89">
            <v>242</v>
          </cell>
          <cell r="V89">
            <v>41</v>
          </cell>
        </row>
        <row r="90">
          <cell r="D90" t="str">
            <v>Artesia 2013</v>
          </cell>
          <cell r="E90"/>
          <cell r="F90"/>
          <cell r="G90"/>
          <cell r="H90"/>
          <cell r="I90"/>
          <cell r="J90"/>
          <cell r="K90"/>
          <cell r="L90"/>
          <cell r="M90"/>
          <cell r="N90"/>
          <cell r="O90"/>
          <cell r="P90"/>
          <cell r="Q90"/>
          <cell r="R90"/>
          <cell r="S90"/>
          <cell r="T90"/>
          <cell r="U90"/>
          <cell r="V90"/>
        </row>
        <row r="91">
          <cell r="D91" t="str">
            <v>Artesia 2014</v>
          </cell>
          <cell r="E91">
            <v>31</v>
          </cell>
          <cell r="F91">
            <v>0</v>
          </cell>
          <cell r="G91">
            <v>0</v>
          </cell>
          <cell r="H91">
            <v>0</v>
          </cell>
          <cell r="I91"/>
          <cell r="J91">
            <v>18</v>
          </cell>
          <cell r="K91">
            <v>0</v>
          </cell>
          <cell r="L91">
            <v>0</v>
          </cell>
          <cell r="M91">
            <v>0</v>
          </cell>
          <cell r="N91"/>
          <cell r="O91">
            <v>20</v>
          </cell>
          <cell r="P91">
            <v>0</v>
          </cell>
          <cell r="Q91"/>
          <cell r="R91">
            <v>51</v>
          </cell>
          <cell r="S91">
            <v>17</v>
          </cell>
          <cell r="T91"/>
          <cell r="U91">
            <v>120</v>
          </cell>
          <cell r="V91">
            <v>17</v>
          </cell>
        </row>
        <row r="92">
          <cell r="D92" t="str">
            <v>Artesia 2015</v>
          </cell>
          <cell r="E92">
            <v>31</v>
          </cell>
          <cell r="F92">
            <v>0</v>
          </cell>
          <cell r="G92">
            <v>0</v>
          </cell>
          <cell r="H92">
            <v>0</v>
          </cell>
          <cell r="I92"/>
          <cell r="J92">
            <v>18</v>
          </cell>
          <cell r="K92">
            <v>0</v>
          </cell>
          <cell r="L92">
            <v>0</v>
          </cell>
          <cell r="M92">
            <v>0</v>
          </cell>
          <cell r="N92"/>
          <cell r="O92">
            <v>20</v>
          </cell>
          <cell r="P92">
            <v>0</v>
          </cell>
          <cell r="Q92"/>
          <cell r="R92">
            <v>51</v>
          </cell>
          <cell r="S92">
            <v>8</v>
          </cell>
          <cell r="T92"/>
          <cell r="U92">
            <v>120</v>
          </cell>
          <cell r="V92">
            <v>8</v>
          </cell>
        </row>
        <row r="93">
          <cell r="D93" t="str">
            <v>Artesia 2016</v>
          </cell>
          <cell r="E93">
            <v>31</v>
          </cell>
          <cell r="F93">
            <v>0</v>
          </cell>
          <cell r="G93">
            <v>0</v>
          </cell>
          <cell r="H93">
            <v>0</v>
          </cell>
          <cell r="I93"/>
          <cell r="J93">
            <v>18</v>
          </cell>
          <cell r="K93">
            <v>0</v>
          </cell>
          <cell r="L93">
            <v>0</v>
          </cell>
          <cell r="M93">
            <v>0</v>
          </cell>
          <cell r="N93"/>
          <cell r="O93">
            <v>20</v>
          </cell>
          <cell r="P93">
            <v>0</v>
          </cell>
          <cell r="Q93"/>
          <cell r="R93">
            <v>51</v>
          </cell>
          <cell r="S93">
            <v>22</v>
          </cell>
          <cell r="T93"/>
          <cell r="U93">
            <v>120</v>
          </cell>
          <cell r="V93">
            <v>22</v>
          </cell>
        </row>
        <row r="94">
          <cell r="D94" t="str">
            <v>Artesia 2017</v>
          </cell>
          <cell r="E94">
            <v>31</v>
          </cell>
          <cell r="F94">
            <v>0</v>
          </cell>
          <cell r="G94">
            <v>0</v>
          </cell>
          <cell r="H94">
            <v>0</v>
          </cell>
          <cell r="I94"/>
          <cell r="J94">
            <v>18</v>
          </cell>
          <cell r="K94">
            <v>0</v>
          </cell>
          <cell r="L94">
            <v>0</v>
          </cell>
          <cell r="M94">
            <v>0</v>
          </cell>
          <cell r="N94"/>
          <cell r="O94">
            <v>20</v>
          </cell>
          <cell r="P94">
            <v>0</v>
          </cell>
          <cell r="Q94"/>
          <cell r="R94">
            <v>51</v>
          </cell>
          <cell r="S94">
            <v>8</v>
          </cell>
          <cell r="T94"/>
          <cell r="U94">
            <v>120</v>
          </cell>
          <cell r="V94">
            <v>8</v>
          </cell>
        </row>
        <row r="95">
          <cell r="D95" t="str">
            <v>Arvin 2013</v>
          </cell>
          <cell r="E95"/>
          <cell r="F95"/>
          <cell r="G95"/>
          <cell r="H95"/>
          <cell r="I95"/>
          <cell r="J95"/>
          <cell r="K95"/>
          <cell r="L95"/>
          <cell r="M95"/>
          <cell r="N95"/>
          <cell r="O95"/>
          <cell r="P95"/>
          <cell r="Q95"/>
          <cell r="R95"/>
          <cell r="S95"/>
          <cell r="T95"/>
          <cell r="U95"/>
          <cell r="V95"/>
        </row>
        <row r="96">
          <cell r="D96" t="str">
            <v>Arvin 2014</v>
          </cell>
          <cell r="E96"/>
          <cell r="F96"/>
          <cell r="G96"/>
          <cell r="H96"/>
          <cell r="I96"/>
          <cell r="J96"/>
          <cell r="K96"/>
          <cell r="L96"/>
          <cell r="M96"/>
          <cell r="N96"/>
          <cell r="O96"/>
          <cell r="P96"/>
          <cell r="Q96"/>
          <cell r="R96"/>
          <cell r="S96"/>
          <cell r="T96"/>
          <cell r="U96"/>
          <cell r="V96"/>
        </row>
        <row r="97">
          <cell r="D97" t="str">
            <v>Arvin 2015</v>
          </cell>
          <cell r="E97">
            <v>398</v>
          </cell>
          <cell r="F97">
            <v>0</v>
          </cell>
          <cell r="G97">
            <v>0</v>
          </cell>
          <cell r="H97">
            <v>0</v>
          </cell>
          <cell r="I97"/>
          <cell r="J97">
            <v>239</v>
          </cell>
          <cell r="K97">
            <v>26</v>
          </cell>
          <cell r="L97">
            <v>9</v>
          </cell>
          <cell r="M97">
            <v>17</v>
          </cell>
          <cell r="N97"/>
          <cell r="O97">
            <v>183</v>
          </cell>
          <cell r="P97">
            <v>60</v>
          </cell>
          <cell r="Q97"/>
          <cell r="R97">
            <v>349</v>
          </cell>
          <cell r="S97">
            <v>0</v>
          </cell>
          <cell r="T97"/>
          <cell r="U97">
            <v>1169</v>
          </cell>
          <cell r="V97">
            <v>86</v>
          </cell>
        </row>
        <row r="98">
          <cell r="D98" t="str">
            <v>Arvin 2016</v>
          </cell>
          <cell r="E98">
            <v>398</v>
          </cell>
          <cell r="F98">
            <v>0</v>
          </cell>
          <cell r="G98">
            <v>0</v>
          </cell>
          <cell r="H98">
            <v>0</v>
          </cell>
          <cell r="I98"/>
          <cell r="J98">
            <v>239</v>
          </cell>
          <cell r="K98">
            <v>24</v>
          </cell>
          <cell r="L98">
            <v>11</v>
          </cell>
          <cell r="M98">
            <v>13</v>
          </cell>
          <cell r="N98"/>
          <cell r="O98">
            <v>183</v>
          </cell>
          <cell r="P98">
            <v>29</v>
          </cell>
          <cell r="Q98"/>
          <cell r="R98">
            <v>349</v>
          </cell>
          <cell r="S98">
            <v>0</v>
          </cell>
          <cell r="T98"/>
          <cell r="U98">
            <v>1169</v>
          </cell>
          <cell r="V98">
            <v>53</v>
          </cell>
        </row>
        <row r="99">
          <cell r="D99" t="str">
            <v>Arvin 2017</v>
          </cell>
          <cell r="E99">
            <v>398</v>
          </cell>
          <cell r="F99">
            <v>0</v>
          </cell>
          <cell r="G99">
            <v>0</v>
          </cell>
          <cell r="H99">
            <v>0</v>
          </cell>
          <cell r="I99"/>
          <cell r="J99">
            <v>239</v>
          </cell>
          <cell r="K99">
            <v>6</v>
          </cell>
          <cell r="L99">
            <v>0</v>
          </cell>
          <cell r="M99">
            <v>6</v>
          </cell>
          <cell r="N99"/>
          <cell r="O99">
            <v>183</v>
          </cell>
          <cell r="P99">
            <v>79</v>
          </cell>
          <cell r="Q99"/>
          <cell r="R99">
            <v>349</v>
          </cell>
          <cell r="S99">
            <v>0</v>
          </cell>
          <cell r="T99"/>
          <cell r="U99">
            <v>1169</v>
          </cell>
          <cell r="V99">
            <v>85</v>
          </cell>
        </row>
        <row r="100">
          <cell r="D100" t="str">
            <v>Atascadero 2014</v>
          </cell>
          <cell r="E100">
            <v>98</v>
          </cell>
          <cell r="F100">
            <v>2</v>
          </cell>
          <cell r="G100">
            <v>2</v>
          </cell>
          <cell r="H100">
            <v>0</v>
          </cell>
          <cell r="I100"/>
          <cell r="J100">
            <v>62</v>
          </cell>
          <cell r="K100">
            <v>1</v>
          </cell>
          <cell r="L100">
            <v>1</v>
          </cell>
          <cell r="M100">
            <v>0</v>
          </cell>
          <cell r="N100"/>
          <cell r="O100">
            <v>69</v>
          </cell>
          <cell r="P100">
            <v>76</v>
          </cell>
          <cell r="Q100"/>
          <cell r="R100">
            <v>164</v>
          </cell>
          <cell r="S100">
            <v>106</v>
          </cell>
          <cell r="T100"/>
          <cell r="U100">
            <v>393</v>
          </cell>
          <cell r="V100">
            <v>185</v>
          </cell>
        </row>
        <row r="101">
          <cell r="D101" t="str">
            <v>Atascadero 2015</v>
          </cell>
          <cell r="E101">
            <v>98</v>
          </cell>
          <cell r="F101">
            <v>1</v>
          </cell>
          <cell r="G101">
            <v>1</v>
          </cell>
          <cell r="H101">
            <v>0</v>
          </cell>
          <cell r="I101"/>
          <cell r="J101">
            <v>62</v>
          </cell>
          <cell r="K101">
            <v>0</v>
          </cell>
          <cell r="L101">
            <v>0</v>
          </cell>
          <cell r="M101">
            <v>0</v>
          </cell>
          <cell r="N101"/>
          <cell r="O101">
            <v>69</v>
          </cell>
          <cell r="P101">
            <v>58</v>
          </cell>
          <cell r="Q101"/>
          <cell r="R101">
            <v>164</v>
          </cell>
          <cell r="S101">
            <v>29</v>
          </cell>
          <cell r="T101"/>
          <cell r="U101">
            <v>393</v>
          </cell>
          <cell r="V101">
            <v>88</v>
          </cell>
        </row>
        <row r="102">
          <cell r="D102" t="str">
            <v>Atascadero 2016</v>
          </cell>
          <cell r="E102">
            <v>98</v>
          </cell>
          <cell r="F102">
            <v>45</v>
          </cell>
          <cell r="G102">
            <v>45</v>
          </cell>
          <cell r="H102">
            <v>0</v>
          </cell>
          <cell r="I102"/>
          <cell r="J102">
            <v>62</v>
          </cell>
          <cell r="K102">
            <v>25</v>
          </cell>
          <cell r="L102">
            <v>25</v>
          </cell>
          <cell r="M102">
            <v>0</v>
          </cell>
          <cell r="N102"/>
          <cell r="O102">
            <v>69</v>
          </cell>
          <cell r="P102">
            <v>29</v>
          </cell>
          <cell r="Q102"/>
          <cell r="R102">
            <v>164</v>
          </cell>
          <cell r="S102">
            <v>21</v>
          </cell>
          <cell r="T102"/>
          <cell r="U102">
            <v>393</v>
          </cell>
          <cell r="V102">
            <v>120</v>
          </cell>
        </row>
        <row r="103">
          <cell r="D103" t="str">
            <v>Atascadero 2017</v>
          </cell>
          <cell r="E103"/>
          <cell r="F103"/>
          <cell r="G103"/>
          <cell r="H103"/>
          <cell r="I103"/>
          <cell r="J103"/>
          <cell r="K103"/>
          <cell r="L103"/>
          <cell r="M103"/>
          <cell r="N103"/>
          <cell r="O103"/>
          <cell r="P103"/>
          <cell r="Q103"/>
          <cell r="R103"/>
          <cell r="S103"/>
          <cell r="T103"/>
          <cell r="U103"/>
          <cell r="V103"/>
        </row>
        <row r="104">
          <cell r="D104" t="str">
            <v>Atherton 2014</v>
          </cell>
          <cell r="E104">
            <v>35</v>
          </cell>
          <cell r="F104">
            <v>1</v>
          </cell>
          <cell r="G104">
            <v>0</v>
          </cell>
          <cell r="H104">
            <v>1</v>
          </cell>
          <cell r="I104"/>
          <cell r="J104">
            <v>26</v>
          </cell>
          <cell r="K104">
            <v>3</v>
          </cell>
          <cell r="L104">
            <v>0</v>
          </cell>
          <cell r="M104">
            <v>3</v>
          </cell>
          <cell r="N104"/>
          <cell r="O104">
            <v>29</v>
          </cell>
          <cell r="P104">
            <v>0</v>
          </cell>
          <cell r="Q104"/>
          <cell r="R104">
            <v>3</v>
          </cell>
          <cell r="S104">
            <v>1</v>
          </cell>
          <cell r="T104"/>
          <cell r="U104">
            <v>93</v>
          </cell>
          <cell r="V104">
            <v>5</v>
          </cell>
        </row>
        <row r="105">
          <cell r="D105" t="str">
            <v>Atherton 2015</v>
          </cell>
          <cell r="E105">
            <v>35</v>
          </cell>
          <cell r="F105">
            <v>12</v>
          </cell>
          <cell r="G105">
            <v>12</v>
          </cell>
          <cell r="H105">
            <v>0</v>
          </cell>
          <cell r="I105"/>
          <cell r="J105">
            <v>26</v>
          </cell>
          <cell r="K105">
            <v>0</v>
          </cell>
          <cell r="L105">
            <v>0</v>
          </cell>
          <cell r="M105">
            <v>0</v>
          </cell>
          <cell r="N105"/>
          <cell r="O105">
            <v>29</v>
          </cell>
          <cell r="P105">
            <v>0</v>
          </cell>
          <cell r="Q105"/>
          <cell r="R105">
            <v>3</v>
          </cell>
          <cell r="S105">
            <v>0</v>
          </cell>
          <cell r="T105"/>
          <cell r="U105">
            <v>93</v>
          </cell>
          <cell r="V105">
            <v>12</v>
          </cell>
        </row>
        <row r="106">
          <cell r="D106" t="str">
            <v>Atherton 2016</v>
          </cell>
          <cell r="E106">
            <v>35</v>
          </cell>
          <cell r="F106">
            <v>5</v>
          </cell>
          <cell r="G106">
            <v>0</v>
          </cell>
          <cell r="H106">
            <v>5</v>
          </cell>
          <cell r="I106"/>
          <cell r="J106">
            <v>26</v>
          </cell>
          <cell r="K106">
            <v>3</v>
          </cell>
          <cell r="L106">
            <v>0</v>
          </cell>
          <cell r="M106">
            <v>3</v>
          </cell>
          <cell r="N106"/>
          <cell r="O106">
            <v>29</v>
          </cell>
          <cell r="P106">
            <v>2</v>
          </cell>
          <cell r="Q106"/>
          <cell r="R106">
            <v>3</v>
          </cell>
          <cell r="S106">
            <v>5</v>
          </cell>
          <cell r="T106"/>
          <cell r="U106">
            <v>93</v>
          </cell>
          <cell r="V106">
            <v>15</v>
          </cell>
        </row>
        <row r="107">
          <cell r="D107" t="str">
            <v>Atherton 2017</v>
          </cell>
          <cell r="E107">
            <v>35</v>
          </cell>
          <cell r="F107">
            <v>6</v>
          </cell>
          <cell r="G107">
            <v>0</v>
          </cell>
          <cell r="H107">
            <v>6</v>
          </cell>
          <cell r="I107"/>
          <cell r="J107">
            <v>26</v>
          </cell>
          <cell r="K107">
            <v>5</v>
          </cell>
          <cell r="L107">
            <v>0</v>
          </cell>
          <cell r="M107">
            <v>5</v>
          </cell>
          <cell r="N107"/>
          <cell r="O107">
            <v>29</v>
          </cell>
          <cell r="P107">
            <v>0</v>
          </cell>
          <cell r="Q107"/>
          <cell r="R107">
            <v>3</v>
          </cell>
          <cell r="S107">
            <v>25</v>
          </cell>
          <cell r="T107"/>
          <cell r="U107">
            <v>93</v>
          </cell>
          <cell r="V107">
            <v>36</v>
          </cell>
        </row>
        <row r="108">
          <cell r="D108" t="str">
            <v>Atwater 2014</v>
          </cell>
          <cell r="E108"/>
          <cell r="F108"/>
          <cell r="G108"/>
          <cell r="H108"/>
          <cell r="I108"/>
          <cell r="J108"/>
          <cell r="K108"/>
          <cell r="L108"/>
          <cell r="M108"/>
          <cell r="N108"/>
          <cell r="O108"/>
          <cell r="P108"/>
          <cell r="Q108"/>
          <cell r="R108"/>
          <cell r="S108"/>
          <cell r="T108"/>
          <cell r="U108"/>
          <cell r="V108"/>
        </row>
        <row r="109">
          <cell r="D109" t="str">
            <v>Atwater 2015</v>
          </cell>
          <cell r="E109"/>
          <cell r="F109"/>
          <cell r="G109"/>
          <cell r="H109"/>
          <cell r="I109"/>
          <cell r="J109"/>
          <cell r="K109"/>
          <cell r="L109"/>
          <cell r="M109"/>
          <cell r="N109"/>
          <cell r="O109"/>
          <cell r="P109"/>
          <cell r="Q109"/>
          <cell r="R109"/>
          <cell r="S109"/>
          <cell r="T109"/>
          <cell r="U109"/>
          <cell r="V109"/>
        </row>
        <row r="110">
          <cell r="D110" t="str">
            <v>Atwater 2016</v>
          </cell>
          <cell r="E110">
            <v>429</v>
          </cell>
          <cell r="F110">
            <v>0</v>
          </cell>
          <cell r="G110">
            <v>0</v>
          </cell>
          <cell r="H110">
            <v>0</v>
          </cell>
          <cell r="I110"/>
          <cell r="J110">
            <v>307</v>
          </cell>
          <cell r="K110">
            <v>0</v>
          </cell>
          <cell r="L110">
            <v>0</v>
          </cell>
          <cell r="M110">
            <v>0</v>
          </cell>
          <cell r="N110"/>
          <cell r="O110">
            <v>281</v>
          </cell>
          <cell r="P110">
            <v>0</v>
          </cell>
          <cell r="Q110"/>
          <cell r="R110">
            <v>748</v>
          </cell>
          <cell r="S110">
            <v>235</v>
          </cell>
          <cell r="T110"/>
          <cell r="U110">
            <v>1765</v>
          </cell>
          <cell r="V110">
            <v>235</v>
          </cell>
        </row>
        <row r="111">
          <cell r="D111" t="str">
            <v>Atwater 2017</v>
          </cell>
          <cell r="E111">
            <v>429</v>
          </cell>
          <cell r="F111">
            <v>0</v>
          </cell>
          <cell r="G111">
            <v>0</v>
          </cell>
          <cell r="H111">
            <v>0</v>
          </cell>
          <cell r="I111"/>
          <cell r="J111">
            <v>307</v>
          </cell>
          <cell r="K111">
            <v>0</v>
          </cell>
          <cell r="L111">
            <v>0</v>
          </cell>
          <cell r="M111">
            <v>0</v>
          </cell>
          <cell r="N111"/>
          <cell r="O111">
            <v>281</v>
          </cell>
          <cell r="P111">
            <v>0</v>
          </cell>
          <cell r="Q111"/>
          <cell r="R111">
            <v>748</v>
          </cell>
          <cell r="S111">
            <v>133</v>
          </cell>
          <cell r="T111"/>
          <cell r="U111">
            <v>1765</v>
          </cell>
          <cell r="V111">
            <v>133</v>
          </cell>
        </row>
        <row r="112">
          <cell r="D112" t="str">
            <v>Auburn 2013</v>
          </cell>
          <cell r="E112">
            <v>74</v>
          </cell>
          <cell r="F112">
            <v>0</v>
          </cell>
          <cell r="G112">
            <v>0</v>
          </cell>
          <cell r="H112">
            <v>0</v>
          </cell>
          <cell r="I112"/>
          <cell r="J112">
            <v>52</v>
          </cell>
          <cell r="K112">
            <v>0</v>
          </cell>
          <cell r="L112">
            <v>0</v>
          </cell>
          <cell r="M112">
            <v>0</v>
          </cell>
          <cell r="N112"/>
          <cell r="O112">
            <v>57</v>
          </cell>
          <cell r="P112">
            <v>2</v>
          </cell>
          <cell r="Q112"/>
          <cell r="R112">
            <v>125</v>
          </cell>
          <cell r="S112">
            <v>10</v>
          </cell>
          <cell r="T112"/>
          <cell r="U112">
            <v>308</v>
          </cell>
          <cell r="V112">
            <v>12</v>
          </cell>
        </row>
        <row r="113">
          <cell r="D113" t="str">
            <v>Auburn 2014</v>
          </cell>
          <cell r="E113">
            <v>74</v>
          </cell>
          <cell r="F113">
            <v>0</v>
          </cell>
          <cell r="G113">
            <v>0</v>
          </cell>
          <cell r="H113">
            <v>0</v>
          </cell>
          <cell r="I113"/>
          <cell r="J113">
            <v>52</v>
          </cell>
          <cell r="K113">
            <v>0</v>
          </cell>
          <cell r="L113">
            <v>0</v>
          </cell>
          <cell r="M113">
            <v>0</v>
          </cell>
          <cell r="N113"/>
          <cell r="O113">
            <v>57</v>
          </cell>
          <cell r="P113">
            <v>0</v>
          </cell>
          <cell r="Q113"/>
          <cell r="R113">
            <v>125</v>
          </cell>
          <cell r="S113">
            <v>13</v>
          </cell>
          <cell r="T113"/>
          <cell r="U113">
            <v>308</v>
          </cell>
          <cell r="V113">
            <v>13</v>
          </cell>
        </row>
        <row r="114">
          <cell r="D114" t="str">
            <v>Auburn 2015</v>
          </cell>
          <cell r="E114">
            <v>74</v>
          </cell>
          <cell r="F114">
            <v>0</v>
          </cell>
          <cell r="G114">
            <v>0</v>
          </cell>
          <cell r="H114">
            <v>0</v>
          </cell>
          <cell r="I114"/>
          <cell r="J114">
            <v>52</v>
          </cell>
          <cell r="K114">
            <v>0</v>
          </cell>
          <cell r="L114">
            <v>0</v>
          </cell>
          <cell r="M114">
            <v>0</v>
          </cell>
          <cell r="N114"/>
          <cell r="O114">
            <v>57</v>
          </cell>
          <cell r="P114">
            <v>0</v>
          </cell>
          <cell r="Q114"/>
          <cell r="R114">
            <v>125</v>
          </cell>
          <cell r="S114">
            <v>10</v>
          </cell>
          <cell r="T114"/>
          <cell r="U114">
            <v>308</v>
          </cell>
          <cell r="V114">
            <v>10</v>
          </cell>
        </row>
        <row r="115">
          <cell r="D115" t="str">
            <v>Auburn 2016</v>
          </cell>
          <cell r="E115">
            <v>74</v>
          </cell>
          <cell r="F115">
            <v>0</v>
          </cell>
          <cell r="G115">
            <v>0</v>
          </cell>
          <cell r="H115">
            <v>0</v>
          </cell>
          <cell r="I115"/>
          <cell r="J115">
            <v>52</v>
          </cell>
          <cell r="K115">
            <v>0</v>
          </cell>
          <cell r="L115">
            <v>0</v>
          </cell>
          <cell r="M115">
            <v>0</v>
          </cell>
          <cell r="N115"/>
          <cell r="O115">
            <v>57</v>
          </cell>
          <cell r="P115">
            <v>9</v>
          </cell>
          <cell r="Q115"/>
          <cell r="R115">
            <v>125</v>
          </cell>
          <cell r="S115">
            <v>13</v>
          </cell>
          <cell r="T115"/>
          <cell r="U115">
            <v>308</v>
          </cell>
          <cell r="V115">
            <v>22</v>
          </cell>
        </row>
        <row r="116">
          <cell r="D116" t="str">
            <v>Auburn 2017</v>
          </cell>
          <cell r="E116">
            <v>74</v>
          </cell>
          <cell r="F116">
            <v>0</v>
          </cell>
          <cell r="G116">
            <v>0</v>
          </cell>
          <cell r="H116">
            <v>0</v>
          </cell>
          <cell r="I116"/>
          <cell r="J116">
            <v>52</v>
          </cell>
          <cell r="K116">
            <v>0</v>
          </cell>
          <cell r="L116">
            <v>0</v>
          </cell>
          <cell r="M116">
            <v>0</v>
          </cell>
          <cell r="N116"/>
          <cell r="O116">
            <v>57</v>
          </cell>
          <cell r="P116">
            <v>22</v>
          </cell>
          <cell r="Q116"/>
          <cell r="R116">
            <v>125</v>
          </cell>
          <cell r="S116">
            <v>17</v>
          </cell>
          <cell r="T116"/>
          <cell r="U116">
            <v>308</v>
          </cell>
          <cell r="V116">
            <v>39</v>
          </cell>
        </row>
        <row r="117">
          <cell r="D117" t="str">
            <v>Avalon 2013</v>
          </cell>
          <cell r="E117"/>
          <cell r="F117"/>
          <cell r="G117"/>
          <cell r="H117"/>
          <cell r="I117"/>
          <cell r="J117"/>
          <cell r="K117"/>
          <cell r="L117"/>
          <cell r="M117"/>
          <cell r="N117"/>
          <cell r="O117"/>
          <cell r="P117"/>
          <cell r="Q117"/>
          <cell r="R117"/>
          <cell r="S117"/>
          <cell r="T117"/>
          <cell r="U117"/>
          <cell r="V117"/>
        </row>
        <row r="118">
          <cell r="D118" t="str">
            <v>Avalon 2014</v>
          </cell>
          <cell r="E118">
            <v>20</v>
          </cell>
          <cell r="F118">
            <v>0</v>
          </cell>
          <cell r="G118">
            <v>0</v>
          </cell>
          <cell r="H118">
            <v>0</v>
          </cell>
          <cell r="I118"/>
          <cell r="J118">
            <v>12</v>
          </cell>
          <cell r="K118">
            <v>0</v>
          </cell>
          <cell r="L118">
            <v>0</v>
          </cell>
          <cell r="M118">
            <v>0</v>
          </cell>
          <cell r="N118"/>
          <cell r="O118">
            <v>14</v>
          </cell>
          <cell r="P118">
            <v>0</v>
          </cell>
          <cell r="Q118"/>
          <cell r="R118">
            <v>34</v>
          </cell>
          <cell r="S118">
            <v>2</v>
          </cell>
          <cell r="T118"/>
          <cell r="U118">
            <v>80</v>
          </cell>
          <cell r="V118">
            <v>2</v>
          </cell>
        </row>
        <row r="119">
          <cell r="D119" t="str">
            <v>Avalon 2015</v>
          </cell>
          <cell r="E119">
            <v>20</v>
          </cell>
          <cell r="F119">
            <v>0</v>
          </cell>
          <cell r="G119">
            <v>0</v>
          </cell>
          <cell r="H119">
            <v>0</v>
          </cell>
          <cell r="I119"/>
          <cell r="J119">
            <v>12</v>
          </cell>
          <cell r="K119">
            <v>0</v>
          </cell>
          <cell r="L119">
            <v>0</v>
          </cell>
          <cell r="M119">
            <v>0</v>
          </cell>
          <cell r="N119"/>
          <cell r="O119">
            <v>14</v>
          </cell>
          <cell r="P119">
            <v>0</v>
          </cell>
          <cell r="Q119"/>
          <cell r="R119">
            <v>34</v>
          </cell>
          <cell r="S119">
            <v>1</v>
          </cell>
          <cell r="T119"/>
          <cell r="U119">
            <v>80</v>
          </cell>
          <cell r="V119">
            <v>1</v>
          </cell>
        </row>
        <row r="120">
          <cell r="D120" t="str">
            <v>Avalon 2016</v>
          </cell>
          <cell r="E120">
            <v>20</v>
          </cell>
          <cell r="F120">
            <v>0</v>
          </cell>
          <cell r="G120">
            <v>0</v>
          </cell>
          <cell r="H120">
            <v>0</v>
          </cell>
          <cell r="I120"/>
          <cell r="J120">
            <v>12</v>
          </cell>
          <cell r="K120">
            <v>0</v>
          </cell>
          <cell r="L120">
            <v>0</v>
          </cell>
          <cell r="M120">
            <v>0</v>
          </cell>
          <cell r="N120"/>
          <cell r="O120">
            <v>14</v>
          </cell>
          <cell r="P120">
            <v>0</v>
          </cell>
          <cell r="Q120"/>
          <cell r="R120">
            <v>34</v>
          </cell>
          <cell r="S120">
            <v>0</v>
          </cell>
          <cell r="T120"/>
          <cell r="U120">
            <v>80</v>
          </cell>
          <cell r="V120">
            <v>0</v>
          </cell>
        </row>
        <row r="121">
          <cell r="D121" t="str">
            <v>Avalon 2017</v>
          </cell>
          <cell r="E121">
            <v>20</v>
          </cell>
          <cell r="F121">
            <v>0</v>
          </cell>
          <cell r="G121">
            <v>0</v>
          </cell>
          <cell r="H121">
            <v>0</v>
          </cell>
          <cell r="I121"/>
          <cell r="J121">
            <v>12</v>
          </cell>
          <cell r="K121">
            <v>0</v>
          </cell>
          <cell r="L121">
            <v>0</v>
          </cell>
          <cell r="M121">
            <v>0</v>
          </cell>
          <cell r="N121"/>
          <cell r="O121">
            <v>14</v>
          </cell>
          <cell r="P121">
            <v>0</v>
          </cell>
          <cell r="Q121"/>
          <cell r="R121">
            <v>34</v>
          </cell>
          <cell r="S121">
            <v>1</v>
          </cell>
          <cell r="T121"/>
          <cell r="U121">
            <v>80</v>
          </cell>
          <cell r="V121">
            <v>1</v>
          </cell>
        </row>
        <row r="122">
          <cell r="D122" t="str">
            <v>Avenal 2014</v>
          </cell>
          <cell r="E122"/>
          <cell r="F122"/>
          <cell r="G122"/>
          <cell r="H122"/>
          <cell r="I122"/>
          <cell r="J122"/>
          <cell r="K122"/>
          <cell r="L122"/>
          <cell r="M122"/>
          <cell r="N122"/>
          <cell r="O122"/>
          <cell r="P122"/>
          <cell r="Q122"/>
          <cell r="R122"/>
          <cell r="S122"/>
          <cell r="T122"/>
          <cell r="U122"/>
          <cell r="V122"/>
        </row>
        <row r="123">
          <cell r="D123" t="str">
            <v>Avenal 2015</v>
          </cell>
          <cell r="E123"/>
          <cell r="F123"/>
          <cell r="G123"/>
          <cell r="H123"/>
          <cell r="I123"/>
          <cell r="J123"/>
          <cell r="K123"/>
          <cell r="L123"/>
          <cell r="M123"/>
          <cell r="N123"/>
          <cell r="O123"/>
          <cell r="P123"/>
          <cell r="Q123"/>
          <cell r="R123"/>
          <cell r="S123"/>
          <cell r="T123"/>
          <cell r="U123"/>
          <cell r="V123"/>
        </row>
        <row r="124">
          <cell r="D124" t="str">
            <v>Avenal 2016</v>
          </cell>
          <cell r="E124"/>
          <cell r="F124"/>
          <cell r="G124"/>
          <cell r="H124"/>
          <cell r="I124"/>
          <cell r="J124"/>
          <cell r="K124"/>
          <cell r="L124"/>
          <cell r="M124"/>
          <cell r="N124"/>
          <cell r="O124"/>
          <cell r="P124"/>
          <cell r="Q124"/>
          <cell r="R124"/>
          <cell r="S124"/>
          <cell r="T124"/>
          <cell r="U124"/>
          <cell r="V124"/>
        </row>
        <row r="125">
          <cell r="D125" t="str">
            <v>Avenal 2017</v>
          </cell>
          <cell r="E125">
            <v>72</v>
          </cell>
          <cell r="F125">
            <v>0</v>
          </cell>
          <cell r="G125">
            <v>0</v>
          </cell>
          <cell r="H125">
            <v>0</v>
          </cell>
          <cell r="I125"/>
          <cell r="J125">
            <v>108</v>
          </cell>
          <cell r="K125">
            <v>2</v>
          </cell>
          <cell r="L125">
            <v>2</v>
          </cell>
          <cell r="M125">
            <v>0</v>
          </cell>
          <cell r="N125"/>
          <cell r="O125">
            <v>115</v>
          </cell>
          <cell r="P125">
            <v>6</v>
          </cell>
          <cell r="Q125"/>
          <cell r="R125">
            <v>115</v>
          </cell>
          <cell r="S125">
            <v>0</v>
          </cell>
          <cell r="T125"/>
          <cell r="U125">
            <v>410</v>
          </cell>
          <cell r="V125">
            <v>8</v>
          </cell>
        </row>
        <row r="126">
          <cell r="D126" t="str">
            <v>Azusa 2013</v>
          </cell>
          <cell r="E126"/>
          <cell r="F126"/>
          <cell r="G126"/>
          <cell r="H126"/>
          <cell r="I126"/>
          <cell r="J126"/>
          <cell r="K126"/>
          <cell r="L126"/>
          <cell r="M126"/>
          <cell r="N126"/>
          <cell r="O126"/>
          <cell r="P126"/>
          <cell r="Q126"/>
          <cell r="R126"/>
          <cell r="S126"/>
          <cell r="T126"/>
          <cell r="U126"/>
          <cell r="V126"/>
        </row>
        <row r="127">
          <cell r="D127" t="str">
            <v>Azusa 2014</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row>
        <row r="128">
          <cell r="D128" t="str">
            <v>Azusa 2015</v>
          </cell>
        </row>
        <row r="129">
          <cell r="D129" t="str">
            <v>Azusa 2016</v>
          </cell>
        </row>
        <row r="130">
          <cell r="D130" t="str">
            <v>Azusa 2017</v>
          </cell>
        </row>
        <row r="131">
          <cell r="D131" t="str">
            <v>Bakersfield 2013</v>
          </cell>
        </row>
        <row r="132">
          <cell r="D132" t="str">
            <v>Bakersfield 2014</v>
          </cell>
        </row>
        <row r="133">
          <cell r="D133" t="str">
            <v>Bakersfield 2015</v>
          </cell>
          <cell r="E133"/>
          <cell r="F133"/>
          <cell r="G133"/>
          <cell r="H133"/>
          <cell r="I133"/>
          <cell r="J133"/>
          <cell r="K133"/>
          <cell r="L133"/>
          <cell r="M133"/>
          <cell r="N133"/>
          <cell r="O133"/>
          <cell r="P133"/>
          <cell r="Q133"/>
          <cell r="R133"/>
          <cell r="S133"/>
          <cell r="T133"/>
          <cell r="U133"/>
          <cell r="V133"/>
        </row>
        <row r="134">
          <cell r="D134" t="str">
            <v>Bakersfield 2016</v>
          </cell>
          <cell r="E134"/>
          <cell r="F134"/>
          <cell r="G134"/>
          <cell r="H134"/>
          <cell r="I134"/>
          <cell r="J134"/>
          <cell r="K134"/>
          <cell r="L134"/>
          <cell r="M134"/>
          <cell r="N134"/>
          <cell r="O134"/>
          <cell r="P134"/>
          <cell r="Q134"/>
          <cell r="R134"/>
          <cell r="S134"/>
          <cell r="T134"/>
          <cell r="U134"/>
          <cell r="V134"/>
        </row>
        <row r="135">
          <cell r="D135" t="str">
            <v>Bakersfield 2017</v>
          </cell>
          <cell r="E135">
            <v>9706</v>
          </cell>
          <cell r="F135">
            <v>182</v>
          </cell>
          <cell r="G135">
            <v>182</v>
          </cell>
          <cell r="H135">
            <v>0</v>
          </cell>
          <cell r="I135"/>
          <cell r="J135">
            <v>5800</v>
          </cell>
          <cell r="K135">
            <v>76</v>
          </cell>
          <cell r="L135">
            <v>76</v>
          </cell>
          <cell r="M135">
            <v>0</v>
          </cell>
          <cell r="N135"/>
          <cell r="O135">
            <v>6453</v>
          </cell>
          <cell r="P135">
            <v>4388</v>
          </cell>
          <cell r="Q135"/>
          <cell r="R135">
            <v>14331</v>
          </cell>
          <cell r="S135">
            <v>3117</v>
          </cell>
          <cell r="T135"/>
          <cell r="U135">
            <v>36290</v>
          </cell>
          <cell r="V135">
            <v>7763</v>
          </cell>
        </row>
        <row r="136">
          <cell r="D136" t="str">
            <v>Baldwin Park 2013</v>
          </cell>
          <cell r="E136"/>
          <cell r="F136"/>
          <cell r="G136"/>
          <cell r="H136"/>
          <cell r="I136"/>
          <cell r="J136"/>
          <cell r="K136"/>
          <cell r="L136"/>
          <cell r="M136"/>
          <cell r="N136"/>
          <cell r="O136"/>
          <cell r="P136"/>
          <cell r="Q136"/>
          <cell r="R136"/>
          <cell r="S136"/>
          <cell r="T136"/>
          <cell r="U136"/>
          <cell r="V136"/>
        </row>
        <row r="137">
          <cell r="D137" t="str">
            <v>Baldwin Park 2014</v>
          </cell>
          <cell r="E137">
            <v>142</v>
          </cell>
          <cell r="F137">
            <v>47</v>
          </cell>
          <cell r="G137">
            <v>47</v>
          </cell>
          <cell r="H137">
            <v>0</v>
          </cell>
          <cell r="I137"/>
          <cell r="J137">
            <v>83</v>
          </cell>
          <cell r="K137">
            <v>16</v>
          </cell>
          <cell r="L137">
            <v>16</v>
          </cell>
          <cell r="M137">
            <v>0</v>
          </cell>
          <cell r="N137"/>
          <cell r="O137">
            <v>90</v>
          </cell>
          <cell r="P137">
            <v>0</v>
          </cell>
          <cell r="Q137"/>
          <cell r="R137">
            <v>242</v>
          </cell>
          <cell r="S137">
            <v>19</v>
          </cell>
          <cell r="T137"/>
          <cell r="U137">
            <v>557</v>
          </cell>
          <cell r="V137">
            <v>82</v>
          </cell>
        </row>
        <row r="138">
          <cell r="D138" t="str">
            <v>Baldwin Park 2015</v>
          </cell>
          <cell r="E138">
            <v>142</v>
          </cell>
          <cell r="F138">
            <v>0</v>
          </cell>
          <cell r="G138">
            <v>0</v>
          </cell>
          <cell r="H138">
            <v>0</v>
          </cell>
          <cell r="I138"/>
          <cell r="J138">
            <v>83</v>
          </cell>
          <cell r="K138">
            <v>1</v>
          </cell>
          <cell r="L138">
            <v>1</v>
          </cell>
          <cell r="M138">
            <v>0</v>
          </cell>
          <cell r="N138"/>
          <cell r="O138">
            <v>90</v>
          </cell>
          <cell r="P138">
            <v>0</v>
          </cell>
          <cell r="Q138"/>
          <cell r="R138">
            <v>242</v>
          </cell>
          <cell r="S138">
            <v>21</v>
          </cell>
          <cell r="T138"/>
          <cell r="U138">
            <v>557</v>
          </cell>
          <cell r="V138">
            <v>22</v>
          </cell>
        </row>
        <row r="139">
          <cell r="D139" t="str">
            <v>Baldwin Park 2016</v>
          </cell>
          <cell r="E139">
            <v>142</v>
          </cell>
          <cell r="F139">
            <v>0</v>
          </cell>
          <cell r="G139">
            <v>0</v>
          </cell>
          <cell r="H139">
            <v>0</v>
          </cell>
          <cell r="I139"/>
          <cell r="J139">
            <v>83</v>
          </cell>
          <cell r="K139">
            <v>0</v>
          </cell>
          <cell r="L139">
            <v>0</v>
          </cell>
          <cell r="M139">
            <v>0</v>
          </cell>
          <cell r="N139"/>
          <cell r="O139">
            <v>90</v>
          </cell>
          <cell r="P139">
            <v>0</v>
          </cell>
          <cell r="Q139"/>
          <cell r="R139">
            <v>242</v>
          </cell>
          <cell r="S139">
            <v>31</v>
          </cell>
          <cell r="T139"/>
          <cell r="U139">
            <v>557</v>
          </cell>
          <cell r="V139">
            <v>31</v>
          </cell>
        </row>
        <row r="140">
          <cell r="D140" t="str">
            <v>Baldwin Park 2017</v>
          </cell>
          <cell r="E140">
            <v>142</v>
          </cell>
          <cell r="F140">
            <v>0</v>
          </cell>
          <cell r="G140">
            <v>0</v>
          </cell>
          <cell r="H140">
            <v>0</v>
          </cell>
          <cell r="I140"/>
          <cell r="J140">
            <v>83</v>
          </cell>
          <cell r="K140">
            <v>0</v>
          </cell>
          <cell r="L140">
            <v>0</v>
          </cell>
          <cell r="M140">
            <v>0</v>
          </cell>
          <cell r="N140"/>
          <cell r="O140">
            <v>90</v>
          </cell>
          <cell r="P140">
            <v>1</v>
          </cell>
          <cell r="Q140"/>
          <cell r="R140">
            <v>242</v>
          </cell>
          <cell r="S140">
            <v>56</v>
          </cell>
          <cell r="T140"/>
          <cell r="U140">
            <v>557</v>
          </cell>
          <cell r="V140">
            <v>57</v>
          </cell>
        </row>
        <row r="141">
          <cell r="D141" t="str">
            <v>Banning 2013</v>
          </cell>
          <cell r="E141"/>
          <cell r="F141"/>
          <cell r="G141"/>
          <cell r="H141"/>
          <cell r="I141"/>
          <cell r="J141"/>
          <cell r="K141"/>
          <cell r="L141"/>
          <cell r="M141"/>
          <cell r="N141"/>
          <cell r="O141"/>
          <cell r="P141"/>
          <cell r="Q141"/>
          <cell r="R141"/>
          <cell r="S141"/>
          <cell r="T141"/>
          <cell r="U141"/>
          <cell r="V141"/>
        </row>
        <row r="142">
          <cell r="D142" t="str">
            <v>Banning 2014</v>
          </cell>
          <cell r="E142">
            <v>872</v>
          </cell>
          <cell r="F142">
            <v>0</v>
          </cell>
          <cell r="G142">
            <v>0</v>
          </cell>
          <cell r="H142">
            <v>0</v>
          </cell>
          <cell r="I142"/>
          <cell r="J142">
            <v>593</v>
          </cell>
          <cell r="K142">
            <v>0</v>
          </cell>
          <cell r="L142">
            <v>0</v>
          </cell>
          <cell r="M142">
            <v>0</v>
          </cell>
          <cell r="N142"/>
          <cell r="O142">
            <v>685</v>
          </cell>
          <cell r="P142">
            <v>0</v>
          </cell>
          <cell r="Q142"/>
          <cell r="R142">
            <v>1642</v>
          </cell>
          <cell r="S142">
            <v>0</v>
          </cell>
          <cell r="T142"/>
          <cell r="U142">
            <v>3792</v>
          </cell>
          <cell r="V142">
            <v>0</v>
          </cell>
        </row>
        <row r="143">
          <cell r="D143" t="str">
            <v>Banning 2015</v>
          </cell>
          <cell r="E143">
            <v>872</v>
          </cell>
          <cell r="F143">
            <v>0</v>
          </cell>
          <cell r="G143">
            <v>0</v>
          </cell>
          <cell r="H143">
            <v>0</v>
          </cell>
          <cell r="I143"/>
          <cell r="J143">
            <v>593</v>
          </cell>
          <cell r="K143">
            <v>0</v>
          </cell>
          <cell r="L143">
            <v>0</v>
          </cell>
          <cell r="M143">
            <v>0</v>
          </cell>
          <cell r="N143"/>
          <cell r="O143">
            <v>685</v>
          </cell>
          <cell r="P143">
            <v>0</v>
          </cell>
          <cell r="Q143"/>
          <cell r="R143">
            <v>1642</v>
          </cell>
          <cell r="S143">
            <v>0</v>
          </cell>
          <cell r="T143"/>
          <cell r="U143">
            <v>3792</v>
          </cell>
          <cell r="V143">
            <v>0</v>
          </cell>
        </row>
        <row r="144">
          <cell r="D144" t="str">
            <v>Banning 2016</v>
          </cell>
          <cell r="E144">
            <v>872</v>
          </cell>
          <cell r="F144">
            <v>0</v>
          </cell>
          <cell r="G144">
            <v>0</v>
          </cell>
          <cell r="H144">
            <v>0</v>
          </cell>
          <cell r="I144"/>
          <cell r="J144">
            <v>593</v>
          </cell>
          <cell r="K144">
            <v>0</v>
          </cell>
          <cell r="L144">
            <v>0</v>
          </cell>
          <cell r="M144">
            <v>0</v>
          </cell>
          <cell r="N144"/>
          <cell r="O144">
            <v>685</v>
          </cell>
          <cell r="P144">
            <v>0</v>
          </cell>
          <cell r="Q144"/>
          <cell r="R144">
            <v>1642</v>
          </cell>
          <cell r="S144">
            <v>0</v>
          </cell>
          <cell r="T144"/>
          <cell r="U144">
            <v>3792</v>
          </cell>
          <cell r="V144">
            <v>0</v>
          </cell>
        </row>
        <row r="145">
          <cell r="D145" t="str">
            <v>Banning 2017</v>
          </cell>
          <cell r="E145">
            <v>872</v>
          </cell>
          <cell r="F145">
            <v>0</v>
          </cell>
          <cell r="G145">
            <v>0</v>
          </cell>
          <cell r="H145">
            <v>0</v>
          </cell>
          <cell r="I145"/>
          <cell r="J145">
            <v>593</v>
          </cell>
          <cell r="K145">
            <v>0</v>
          </cell>
          <cell r="L145">
            <v>0</v>
          </cell>
          <cell r="M145">
            <v>0</v>
          </cell>
          <cell r="N145"/>
          <cell r="O145">
            <v>685</v>
          </cell>
          <cell r="P145">
            <v>0</v>
          </cell>
          <cell r="Q145"/>
          <cell r="R145">
            <v>1642</v>
          </cell>
          <cell r="S145">
            <v>0</v>
          </cell>
          <cell r="T145"/>
          <cell r="U145">
            <v>3792</v>
          </cell>
          <cell r="V145">
            <v>0</v>
          </cell>
        </row>
        <row r="146">
          <cell r="D146" t="str">
            <v>Barstow 2013</v>
          </cell>
          <cell r="E146"/>
          <cell r="F146"/>
          <cell r="G146"/>
          <cell r="H146"/>
          <cell r="I146"/>
          <cell r="J146"/>
          <cell r="K146"/>
          <cell r="L146"/>
          <cell r="M146"/>
          <cell r="N146"/>
          <cell r="O146"/>
          <cell r="P146"/>
          <cell r="Q146"/>
          <cell r="R146"/>
          <cell r="S146"/>
          <cell r="T146"/>
          <cell r="U146"/>
          <cell r="V146"/>
        </row>
        <row r="147">
          <cell r="D147" t="str">
            <v>Barstow 2014</v>
          </cell>
          <cell r="E147"/>
          <cell r="F147"/>
          <cell r="G147"/>
          <cell r="H147"/>
          <cell r="I147"/>
          <cell r="J147"/>
          <cell r="K147"/>
          <cell r="L147"/>
          <cell r="M147"/>
          <cell r="N147"/>
          <cell r="O147"/>
          <cell r="P147"/>
          <cell r="Q147"/>
          <cell r="R147"/>
          <cell r="S147"/>
          <cell r="T147"/>
          <cell r="U147"/>
          <cell r="V147"/>
        </row>
        <row r="148">
          <cell r="D148" t="str">
            <v>Barstow 2015</v>
          </cell>
          <cell r="E148"/>
          <cell r="F148"/>
          <cell r="G148"/>
          <cell r="H148"/>
          <cell r="I148"/>
          <cell r="J148"/>
          <cell r="K148"/>
          <cell r="L148"/>
          <cell r="M148"/>
          <cell r="N148"/>
          <cell r="O148"/>
          <cell r="P148"/>
          <cell r="Q148"/>
          <cell r="R148"/>
          <cell r="S148"/>
          <cell r="T148"/>
          <cell r="U148"/>
          <cell r="V148"/>
        </row>
        <row r="149">
          <cell r="D149" t="str">
            <v>Barstow 2016</v>
          </cell>
          <cell r="E149">
            <v>188</v>
          </cell>
          <cell r="F149">
            <v>0</v>
          </cell>
          <cell r="G149">
            <v>0</v>
          </cell>
          <cell r="H149">
            <v>0</v>
          </cell>
          <cell r="I149"/>
          <cell r="J149">
            <v>138</v>
          </cell>
          <cell r="K149">
            <v>0</v>
          </cell>
          <cell r="L149">
            <v>0</v>
          </cell>
          <cell r="M149">
            <v>0</v>
          </cell>
          <cell r="N149"/>
          <cell r="O149">
            <v>154</v>
          </cell>
          <cell r="P149">
            <v>0</v>
          </cell>
          <cell r="Q149"/>
          <cell r="R149">
            <v>363</v>
          </cell>
          <cell r="S149">
            <v>0</v>
          </cell>
          <cell r="T149"/>
          <cell r="U149">
            <v>843</v>
          </cell>
          <cell r="V149">
            <v>0</v>
          </cell>
        </row>
        <row r="150">
          <cell r="D150" t="str">
            <v>Barstow 2017</v>
          </cell>
          <cell r="E150">
            <v>188</v>
          </cell>
          <cell r="F150">
            <v>0</v>
          </cell>
          <cell r="G150">
            <v>0</v>
          </cell>
          <cell r="H150">
            <v>0</v>
          </cell>
          <cell r="I150"/>
          <cell r="J150">
            <v>138</v>
          </cell>
          <cell r="K150">
            <v>0</v>
          </cell>
          <cell r="L150">
            <v>0</v>
          </cell>
          <cell r="M150">
            <v>0</v>
          </cell>
          <cell r="N150"/>
          <cell r="O150">
            <v>154</v>
          </cell>
          <cell r="P150">
            <v>2</v>
          </cell>
          <cell r="Q150"/>
          <cell r="R150">
            <v>363</v>
          </cell>
          <cell r="S150">
            <v>1</v>
          </cell>
          <cell r="T150"/>
          <cell r="U150">
            <v>843</v>
          </cell>
          <cell r="V150">
            <v>3</v>
          </cell>
        </row>
        <row r="151">
          <cell r="D151" t="str">
            <v>Beaumont 2013</v>
          </cell>
          <cell r="E151"/>
          <cell r="F151"/>
          <cell r="G151"/>
          <cell r="H151"/>
          <cell r="I151"/>
          <cell r="J151"/>
          <cell r="K151"/>
          <cell r="L151"/>
          <cell r="M151"/>
          <cell r="N151"/>
          <cell r="O151"/>
          <cell r="P151"/>
          <cell r="Q151"/>
          <cell r="R151"/>
          <cell r="S151"/>
          <cell r="T151"/>
          <cell r="U151"/>
          <cell r="V151"/>
        </row>
        <row r="152">
          <cell r="D152" t="str">
            <v>Beaumont 2014</v>
          </cell>
          <cell r="E152"/>
          <cell r="F152"/>
          <cell r="G152"/>
          <cell r="H152"/>
          <cell r="I152"/>
          <cell r="J152"/>
          <cell r="K152"/>
          <cell r="L152"/>
          <cell r="M152"/>
          <cell r="N152"/>
          <cell r="O152"/>
          <cell r="P152"/>
          <cell r="Q152"/>
          <cell r="R152"/>
          <cell r="S152"/>
          <cell r="T152"/>
          <cell r="U152"/>
          <cell r="V152"/>
        </row>
        <row r="153">
          <cell r="D153" t="str">
            <v>Beaumont 2015</v>
          </cell>
          <cell r="E153"/>
          <cell r="F153"/>
          <cell r="G153"/>
          <cell r="H153"/>
          <cell r="I153"/>
          <cell r="J153"/>
          <cell r="K153"/>
          <cell r="L153"/>
          <cell r="M153"/>
          <cell r="N153"/>
          <cell r="O153"/>
          <cell r="P153"/>
          <cell r="Q153"/>
          <cell r="R153"/>
          <cell r="S153"/>
          <cell r="T153"/>
          <cell r="U153"/>
          <cell r="V153"/>
        </row>
        <row r="154">
          <cell r="D154" t="str">
            <v>Beaumont 2016</v>
          </cell>
          <cell r="E154"/>
          <cell r="F154"/>
          <cell r="G154"/>
          <cell r="H154"/>
          <cell r="I154"/>
          <cell r="J154"/>
          <cell r="K154"/>
          <cell r="L154"/>
          <cell r="M154"/>
          <cell r="N154"/>
          <cell r="O154"/>
          <cell r="P154"/>
          <cell r="Q154"/>
          <cell r="R154"/>
          <cell r="S154"/>
          <cell r="T154"/>
          <cell r="U154"/>
          <cell r="V154"/>
        </row>
        <row r="155">
          <cell r="D155" t="str">
            <v>Beaumont 2017</v>
          </cell>
          <cell r="E155">
            <v>1267</v>
          </cell>
          <cell r="F155">
            <v>0</v>
          </cell>
          <cell r="G155">
            <v>0</v>
          </cell>
          <cell r="H155">
            <v>0</v>
          </cell>
          <cell r="I155"/>
          <cell r="J155">
            <v>854</v>
          </cell>
          <cell r="K155">
            <v>0</v>
          </cell>
          <cell r="L155">
            <v>0</v>
          </cell>
          <cell r="M155">
            <v>0</v>
          </cell>
          <cell r="N155"/>
          <cell r="O155">
            <v>969</v>
          </cell>
          <cell r="P155">
            <v>323</v>
          </cell>
          <cell r="Q155"/>
          <cell r="R155">
            <v>2160</v>
          </cell>
          <cell r="S155">
            <v>423</v>
          </cell>
          <cell r="T155"/>
          <cell r="U155">
            <v>5250</v>
          </cell>
          <cell r="V155">
            <v>746</v>
          </cell>
        </row>
        <row r="156">
          <cell r="D156" t="str">
            <v>Bell 2013</v>
          </cell>
          <cell r="E156"/>
          <cell r="F156"/>
          <cell r="G156"/>
          <cell r="H156"/>
          <cell r="I156"/>
          <cell r="J156"/>
          <cell r="K156"/>
          <cell r="L156"/>
          <cell r="M156"/>
          <cell r="N156"/>
          <cell r="O156"/>
          <cell r="P156"/>
          <cell r="Q156"/>
          <cell r="R156"/>
          <cell r="S156"/>
          <cell r="T156"/>
          <cell r="U156"/>
          <cell r="V156"/>
        </row>
        <row r="157">
          <cell r="D157" t="str">
            <v>Bell 2014</v>
          </cell>
          <cell r="E157">
            <v>11</v>
          </cell>
          <cell r="F157">
            <v>0</v>
          </cell>
          <cell r="G157">
            <v>0</v>
          </cell>
          <cell r="H157">
            <v>0</v>
          </cell>
          <cell r="I157"/>
          <cell r="J157">
            <v>7</v>
          </cell>
          <cell r="K157">
            <v>0</v>
          </cell>
          <cell r="L157">
            <v>0</v>
          </cell>
          <cell r="M157">
            <v>0</v>
          </cell>
          <cell r="N157"/>
          <cell r="O157">
            <v>8</v>
          </cell>
          <cell r="P157">
            <v>0</v>
          </cell>
          <cell r="Q157"/>
          <cell r="R157">
            <v>21</v>
          </cell>
          <cell r="S157">
            <v>0</v>
          </cell>
          <cell r="T157"/>
          <cell r="U157">
            <v>47</v>
          </cell>
          <cell r="V157">
            <v>0</v>
          </cell>
        </row>
        <row r="158">
          <cell r="D158" t="str">
            <v>Bell 2015</v>
          </cell>
          <cell r="E158">
            <v>11</v>
          </cell>
          <cell r="F158">
            <v>0</v>
          </cell>
          <cell r="G158">
            <v>0</v>
          </cell>
          <cell r="H158">
            <v>0</v>
          </cell>
          <cell r="I158"/>
          <cell r="J158">
            <v>7</v>
          </cell>
          <cell r="K158">
            <v>0</v>
          </cell>
          <cell r="L158">
            <v>0</v>
          </cell>
          <cell r="M158">
            <v>0</v>
          </cell>
          <cell r="N158"/>
          <cell r="O158">
            <v>8</v>
          </cell>
          <cell r="P158">
            <v>3</v>
          </cell>
          <cell r="Q158"/>
          <cell r="R158">
            <v>21</v>
          </cell>
          <cell r="S158">
            <v>0</v>
          </cell>
          <cell r="T158"/>
          <cell r="U158">
            <v>47</v>
          </cell>
          <cell r="V158">
            <v>3</v>
          </cell>
        </row>
        <row r="159">
          <cell r="D159" t="str">
            <v>Bell 2016</v>
          </cell>
          <cell r="E159">
            <v>11</v>
          </cell>
          <cell r="F159">
            <v>0</v>
          </cell>
          <cell r="G159">
            <v>0</v>
          </cell>
          <cell r="H159">
            <v>0</v>
          </cell>
          <cell r="I159"/>
          <cell r="J159">
            <v>7</v>
          </cell>
          <cell r="K159">
            <v>0</v>
          </cell>
          <cell r="L159">
            <v>0</v>
          </cell>
          <cell r="M159">
            <v>0</v>
          </cell>
          <cell r="N159"/>
          <cell r="O159">
            <v>8</v>
          </cell>
          <cell r="P159">
            <v>0</v>
          </cell>
          <cell r="Q159"/>
          <cell r="R159">
            <v>21</v>
          </cell>
          <cell r="S159">
            <v>10</v>
          </cell>
          <cell r="T159"/>
          <cell r="U159">
            <v>47</v>
          </cell>
          <cell r="V159">
            <v>10</v>
          </cell>
        </row>
        <row r="160">
          <cell r="D160" t="str">
            <v>Bell 2017</v>
          </cell>
          <cell r="E160">
            <v>11</v>
          </cell>
          <cell r="F160">
            <v>65</v>
          </cell>
          <cell r="G160">
            <v>65</v>
          </cell>
          <cell r="H160">
            <v>0</v>
          </cell>
          <cell r="I160"/>
          <cell r="J160">
            <v>7</v>
          </cell>
          <cell r="K160">
            <v>0</v>
          </cell>
          <cell r="L160">
            <v>0</v>
          </cell>
          <cell r="M160">
            <v>0</v>
          </cell>
          <cell r="N160"/>
          <cell r="O160">
            <v>8</v>
          </cell>
          <cell r="P160">
            <v>0</v>
          </cell>
          <cell r="Q160"/>
          <cell r="R160">
            <v>21</v>
          </cell>
          <cell r="S160">
            <v>62</v>
          </cell>
          <cell r="T160"/>
          <cell r="U160">
            <v>47</v>
          </cell>
          <cell r="V160">
            <v>127</v>
          </cell>
        </row>
        <row r="161">
          <cell r="D161" t="str">
            <v>Bell Gardens 2013</v>
          </cell>
          <cell r="E161"/>
          <cell r="F161"/>
          <cell r="G161"/>
          <cell r="H161"/>
          <cell r="I161"/>
          <cell r="J161"/>
          <cell r="K161"/>
          <cell r="L161"/>
          <cell r="M161"/>
          <cell r="N161"/>
          <cell r="O161"/>
          <cell r="P161"/>
          <cell r="Q161"/>
          <cell r="R161"/>
          <cell r="S161"/>
          <cell r="T161"/>
          <cell r="U161"/>
          <cell r="V161"/>
        </row>
        <row r="162">
          <cell r="D162" t="str">
            <v>Bell Gardens 2014</v>
          </cell>
          <cell r="E162">
            <v>11</v>
          </cell>
          <cell r="F162">
            <v>0</v>
          </cell>
          <cell r="G162">
            <v>0</v>
          </cell>
          <cell r="H162">
            <v>0</v>
          </cell>
          <cell r="I162"/>
          <cell r="J162">
            <v>7</v>
          </cell>
          <cell r="K162">
            <v>0</v>
          </cell>
          <cell r="L162">
            <v>0</v>
          </cell>
          <cell r="M162">
            <v>0</v>
          </cell>
          <cell r="N162"/>
          <cell r="O162">
            <v>8</v>
          </cell>
          <cell r="P162">
            <v>4</v>
          </cell>
          <cell r="Q162"/>
          <cell r="R162">
            <v>20</v>
          </cell>
          <cell r="S162">
            <v>2</v>
          </cell>
          <cell r="T162"/>
          <cell r="U162">
            <v>46</v>
          </cell>
          <cell r="V162">
            <v>6</v>
          </cell>
        </row>
        <row r="163">
          <cell r="D163" t="str">
            <v>Bell Gardens 2015</v>
          </cell>
          <cell r="E163">
            <v>11</v>
          </cell>
          <cell r="F163">
            <v>0</v>
          </cell>
          <cell r="G163">
            <v>0</v>
          </cell>
          <cell r="H163">
            <v>0</v>
          </cell>
          <cell r="I163"/>
          <cell r="J163">
            <v>7</v>
          </cell>
          <cell r="K163">
            <v>0</v>
          </cell>
          <cell r="L163">
            <v>0</v>
          </cell>
          <cell r="M163">
            <v>0</v>
          </cell>
          <cell r="N163"/>
          <cell r="O163">
            <v>8</v>
          </cell>
          <cell r="P163">
            <v>1</v>
          </cell>
          <cell r="Q163"/>
          <cell r="R163">
            <v>20</v>
          </cell>
          <cell r="S163">
            <v>3</v>
          </cell>
          <cell r="T163"/>
          <cell r="U163">
            <v>46</v>
          </cell>
          <cell r="V163">
            <v>4</v>
          </cell>
        </row>
        <row r="164">
          <cell r="D164" t="str">
            <v>Bell Gardens 2016</v>
          </cell>
          <cell r="E164">
            <v>11</v>
          </cell>
          <cell r="F164">
            <v>0</v>
          </cell>
          <cell r="G164">
            <v>0</v>
          </cell>
          <cell r="H164">
            <v>0</v>
          </cell>
          <cell r="I164"/>
          <cell r="J164">
            <v>7</v>
          </cell>
          <cell r="K164">
            <v>0</v>
          </cell>
          <cell r="L164">
            <v>0</v>
          </cell>
          <cell r="M164">
            <v>0</v>
          </cell>
          <cell r="N164"/>
          <cell r="O164">
            <v>8</v>
          </cell>
          <cell r="P164">
            <v>0</v>
          </cell>
          <cell r="Q164"/>
          <cell r="R164">
            <v>20</v>
          </cell>
          <cell r="S164">
            <v>5</v>
          </cell>
          <cell r="T164"/>
          <cell r="U164">
            <v>46</v>
          </cell>
          <cell r="V164">
            <v>5</v>
          </cell>
        </row>
        <row r="165">
          <cell r="D165" t="str">
            <v>Bell Gardens 2017</v>
          </cell>
          <cell r="E165">
            <v>11</v>
          </cell>
          <cell r="F165">
            <v>0</v>
          </cell>
          <cell r="G165">
            <v>0</v>
          </cell>
          <cell r="H165">
            <v>0</v>
          </cell>
          <cell r="I165"/>
          <cell r="J165">
            <v>7</v>
          </cell>
          <cell r="K165">
            <v>0</v>
          </cell>
          <cell r="L165">
            <v>0</v>
          </cell>
          <cell r="M165">
            <v>0</v>
          </cell>
          <cell r="N165"/>
          <cell r="O165">
            <v>8</v>
          </cell>
          <cell r="P165">
            <v>5</v>
          </cell>
          <cell r="Q165"/>
          <cell r="R165">
            <v>20</v>
          </cell>
          <cell r="S165">
            <v>7</v>
          </cell>
          <cell r="T165"/>
          <cell r="U165">
            <v>46</v>
          </cell>
          <cell r="V165">
            <v>12</v>
          </cell>
        </row>
        <row r="166">
          <cell r="D166" t="str">
            <v>Bellflower 2013</v>
          </cell>
          <cell r="E166"/>
          <cell r="F166"/>
          <cell r="G166"/>
          <cell r="H166"/>
          <cell r="I166"/>
          <cell r="J166"/>
          <cell r="K166"/>
          <cell r="L166"/>
          <cell r="M166"/>
          <cell r="N166"/>
          <cell r="O166"/>
          <cell r="P166"/>
          <cell r="Q166"/>
          <cell r="R166"/>
          <cell r="S166"/>
          <cell r="T166"/>
          <cell r="U166"/>
          <cell r="V166"/>
        </row>
        <row r="167">
          <cell r="D167" t="str">
            <v>Bellflower 2014</v>
          </cell>
          <cell r="E167">
            <v>1</v>
          </cell>
          <cell r="F167">
            <v>0</v>
          </cell>
          <cell r="G167">
            <v>0</v>
          </cell>
          <cell r="H167">
            <v>0</v>
          </cell>
          <cell r="I167"/>
          <cell r="J167">
            <v>1</v>
          </cell>
          <cell r="K167">
            <v>0</v>
          </cell>
          <cell r="L167">
            <v>0</v>
          </cell>
          <cell r="M167">
            <v>0</v>
          </cell>
          <cell r="N167"/>
          <cell r="O167">
            <v>0</v>
          </cell>
          <cell r="P167">
            <v>0</v>
          </cell>
          <cell r="Q167"/>
          <cell r="R167">
            <v>0</v>
          </cell>
          <cell r="S167">
            <v>67</v>
          </cell>
          <cell r="T167"/>
          <cell r="U167">
            <v>2</v>
          </cell>
          <cell r="V167">
            <v>67</v>
          </cell>
        </row>
        <row r="168">
          <cell r="D168" t="str">
            <v>Bellflower 2015</v>
          </cell>
          <cell r="E168">
            <v>1</v>
          </cell>
          <cell r="F168">
            <v>0</v>
          </cell>
          <cell r="G168">
            <v>0</v>
          </cell>
          <cell r="H168">
            <v>0</v>
          </cell>
          <cell r="I168"/>
          <cell r="J168">
            <v>1</v>
          </cell>
          <cell r="K168">
            <v>0</v>
          </cell>
          <cell r="L168">
            <v>0</v>
          </cell>
          <cell r="M168">
            <v>0</v>
          </cell>
          <cell r="N168"/>
          <cell r="O168">
            <v>0</v>
          </cell>
          <cell r="P168">
            <v>0</v>
          </cell>
          <cell r="Q168"/>
          <cell r="R168">
            <v>0</v>
          </cell>
          <cell r="S168">
            <v>3</v>
          </cell>
          <cell r="T168"/>
          <cell r="U168">
            <v>2</v>
          </cell>
          <cell r="V168">
            <v>3</v>
          </cell>
        </row>
        <row r="169">
          <cell r="D169" t="str">
            <v>Bellflower 2016</v>
          </cell>
          <cell r="E169">
            <v>1</v>
          </cell>
          <cell r="F169">
            <v>0</v>
          </cell>
          <cell r="G169">
            <v>0</v>
          </cell>
          <cell r="H169">
            <v>0</v>
          </cell>
          <cell r="I169"/>
          <cell r="J169">
            <v>1</v>
          </cell>
          <cell r="K169">
            <v>6</v>
          </cell>
          <cell r="L169">
            <v>6</v>
          </cell>
          <cell r="M169">
            <v>0</v>
          </cell>
          <cell r="N169"/>
          <cell r="O169">
            <v>0</v>
          </cell>
          <cell r="P169">
            <v>6</v>
          </cell>
          <cell r="Q169"/>
          <cell r="R169">
            <v>0</v>
          </cell>
          <cell r="S169">
            <v>108</v>
          </cell>
          <cell r="T169"/>
          <cell r="U169">
            <v>2</v>
          </cell>
          <cell r="V169">
            <v>120</v>
          </cell>
        </row>
        <row r="170">
          <cell r="D170" t="str">
            <v>Bellflower 2017</v>
          </cell>
          <cell r="E170">
            <v>1</v>
          </cell>
          <cell r="F170">
            <v>0</v>
          </cell>
          <cell r="G170">
            <v>0</v>
          </cell>
          <cell r="H170">
            <v>0</v>
          </cell>
          <cell r="I170"/>
          <cell r="J170">
            <v>1</v>
          </cell>
          <cell r="K170">
            <v>0</v>
          </cell>
          <cell r="L170">
            <v>0</v>
          </cell>
          <cell r="M170">
            <v>0</v>
          </cell>
          <cell r="N170"/>
          <cell r="O170">
            <v>0</v>
          </cell>
          <cell r="P170">
            <v>0</v>
          </cell>
          <cell r="Q170"/>
          <cell r="R170">
            <v>0</v>
          </cell>
          <cell r="S170">
            <v>64</v>
          </cell>
          <cell r="T170"/>
          <cell r="U170">
            <v>2</v>
          </cell>
          <cell r="V170">
            <v>64</v>
          </cell>
        </row>
        <row r="171">
          <cell r="D171" t="str">
            <v>Belmont 2014</v>
          </cell>
          <cell r="E171">
            <v>116</v>
          </cell>
          <cell r="F171">
            <v>0</v>
          </cell>
          <cell r="G171">
            <v>0</v>
          </cell>
          <cell r="H171">
            <v>0</v>
          </cell>
          <cell r="I171"/>
          <cell r="J171">
            <v>63</v>
          </cell>
          <cell r="K171">
            <v>0</v>
          </cell>
          <cell r="L171">
            <v>0</v>
          </cell>
          <cell r="M171">
            <v>0</v>
          </cell>
          <cell r="N171"/>
          <cell r="O171">
            <v>67</v>
          </cell>
          <cell r="P171">
            <v>0</v>
          </cell>
          <cell r="Q171"/>
          <cell r="R171">
            <v>222</v>
          </cell>
          <cell r="S171">
            <v>18</v>
          </cell>
          <cell r="T171"/>
          <cell r="U171">
            <v>468</v>
          </cell>
          <cell r="V171">
            <v>18</v>
          </cell>
        </row>
        <row r="172">
          <cell r="D172" t="str">
            <v>Belmont 2015</v>
          </cell>
          <cell r="E172">
            <v>116</v>
          </cell>
          <cell r="F172">
            <v>0</v>
          </cell>
          <cell r="G172">
            <v>0</v>
          </cell>
          <cell r="H172">
            <v>0</v>
          </cell>
          <cell r="I172"/>
          <cell r="J172">
            <v>63</v>
          </cell>
          <cell r="K172">
            <v>0</v>
          </cell>
          <cell r="L172">
            <v>0</v>
          </cell>
          <cell r="M172">
            <v>0</v>
          </cell>
          <cell r="N172"/>
          <cell r="O172">
            <v>67</v>
          </cell>
          <cell r="P172">
            <v>0</v>
          </cell>
          <cell r="Q172"/>
          <cell r="R172">
            <v>222</v>
          </cell>
          <cell r="S172">
            <v>7</v>
          </cell>
          <cell r="T172"/>
          <cell r="U172">
            <v>468</v>
          </cell>
          <cell r="V172">
            <v>7</v>
          </cell>
        </row>
        <row r="173">
          <cell r="D173" t="str">
            <v>Belmont 2016</v>
          </cell>
          <cell r="E173">
            <v>116</v>
          </cell>
          <cell r="F173">
            <v>0</v>
          </cell>
          <cell r="G173">
            <v>0</v>
          </cell>
          <cell r="H173">
            <v>0</v>
          </cell>
          <cell r="I173"/>
          <cell r="J173">
            <v>63</v>
          </cell>
          <cell r="K173">
            <v>0</v>
          </cell>
          <cell r="L173">
            <v>0</v>
          </cell>
          <cell r="M173">
            <v>0</v>
          </cell>
          <cell r="N173"/>
          <cell r="O173">
            <v>67</v>
          </cell>
          <cell r="P173">
            <v>0</v>
          </cell>
          <cell r="Q173"/>
          <cell r="R173">
            <v>222</v>
          </cell>
          <cell r="S173">
            <v>7</v>
          </cell>
          <cell r="T173"/>
          <cell r="U173">
            <v>468</v>
          </cell>
          <cell r="V173">
            <v>7</v>
          </cell>
        </row>
        <row r="174">
          <cell r="D174" t="str">
            <v>Belmont 2017</v>
          </cell>
          <cell r="E174">
            <v>116</v>
          </cell>
          <cell r="F174">
            <v>0</v>
          </cell>
          <cell r="G174">
            <v>0</v>
          </cell>
          <cell r="H174">
            <v>0</v>
          </cell>
          <cell r="I174"/>
          <cell r="J174">
            <v>63</v>
          </cell>
          <cell r="K174">
            <v>0</v>
          </cell>
          <cell r="L174">
            <v>0</v>
          </cell>
          <cell r="M174">
            <v>0</v>
          </cell>
          <cell r="N174"/>
          <cell r="O174">
            <v>67</v>
          </cell>
          <cell r="P174">
            <v>4</v>
          </cell>
          <cell r="Q174"/>
          <cell r="R174">
            <v>222</v>
          </cell>
          <cell r="S174">
            <v>109</v>
          </cell>
          <cell r="T174"/>
          <cell r="U174">
            <v>468</v>
          </cell>
          <cell r="V174">
            <v>113</v>
          </cell>
        </row>
        <row r="175">
          <cell r="D175" t="str">
            <v>Belvedere 2014</v>
          </cell>
          <cell r="E175"/>
          <cell r="F175"/>
          <cell r="G175"/>
          <cell r="H175"/>
          <cell r="I175"/>
          <cell r="J175"/>
          <cell r="K175"/>
          <cell r="L175"/>
          <cell r="M175"/>
          <cell r="N175"/>
          <cell r="O175"/>
          <cell r="P175"/>
          <cell r="Q175"/>
          <cell r="R175"/>
          <cell r="S175"/>
          <cell r="T175"/>
          <cell r="U175"/>
          <cell r="V175"/>
        </row>
        <row r="176">
          <cell r="D176" t="str">
            <v>Belvedere 2015</v>
          </cell>
          <cell r="E176">
            <v>4</v>
          </cell>
          <cell r="F176">
            <v>0</v>
          </cell>
          <cell r="G176">
            <v>0</v>
          </cell>
          <cell r="H176">
            <v>0</v>
          </cell>
          <cell r="I176"/>
          <cell r="J176">
            <v>3</v>
          </cell>
          <cell r="K176">
            <v>0</v>
          </cell>
          <cell r="L176">
            <v>0</v>
          </cell>
          <cell r="M176">
            <v>0</v>
          </cell>
          <cell r="N176"/>
          <cell r="O176">
            <v>4</v>
          </cell>
          <cell r="P176">
            <v>0</v>
          </cell>
          <cell r="Q176"/>
          <cell r="R176">
            <v>5</v>
          </cell>
          <cell r="S176">
            <v>0</v>
          </cell>
          <cell r="T176"/>
          <cell r="U176">
            <v>16</v>
          </cell>
          <cell r="V176">
            <v>0</v>
          </cell>
        </row>
        <row r="177">
          <cell r="D177" t="str">
            <v>Belvedere 2016</v>
          </cell>
          <cell r="E177">
            <v>4</v>
          </cell>
          <cell r="F177">
            <v>0</v>
          </cell>
          <cell r="G177">
            <v>0</v>
          </cell>
          <cell r="H177">
            <v>0</v>
          </cell>
          <cell r="I177"/>
          <cell r="J177">
            <v>3</v>
          </cell>
          <cell r="K177">
            <v>0</v>
          </cell>
          <cell r="L177">
            <v>0</v>
          </cell>
          <cell r="M177">
            <v>0</v>
          </cell>
          <cell r="N177"/>
          <cell r="O177">
            <v>4</v>
          </cell>
          <cell r="P177">
            <v>0</v>
          </cell>
          <cell r="Q177"/>
          <cell r="R177">
            <v>5</v>
          </cell>
          <cell r="S177">
            <v>0</v>
          </cell>
          <cell r="T177"/>
          <cell r="U177">
            <v>16</v>
          </cell>
          <cell r="V177">
            <v>0</v>
          </cell>
        </row>
        <row r="178">
          <cell r="D178" t="str">
            <v>Belvedere 2017</v>
          </cell>
          <cell r="E178">
            <v>4</v>
          </cell>
          <cell r="F178">
            <v>0</v>
          </cell>
          <cell r="G178">
            <v>0</v>
          </cell>
          <cell r="H178">
            <v>0</v>
          </cell>
          <cell r="I178"/>
          <cell r="J178">
            <v>3</v>
          </cell>
          <cell r="K178">
            <v>0</v>
          </cell>
          <cell r="L178">
            <v>0</v>
          </cell>
          <cell r="M178">
            <v>0</v>
          </cell>
          <cell r="N178"/>
          <cell r="O178">
            <v>4</v>
          </cell>
          <cell r="P178">
            <v>3</v>
          </cell>
          <cell r="Q178"/>
          <cell r="R178">
            <v>5</v>
          </cell>
          <cell r="S178">
            <v>1</v>
          </cell>
          <cell r="T178"/>
          <cell r="U178">
            <v>16</v>
          </cell>
          <cell r="V178">
            <v>4</v>
          </cell>
        </row>
        <row r="179">
          <cell r="D179" t="str">
            <v>Benicia 2014</v>
          </cell>
          <cell r="E179">
            <v>94</v>
          </cell>
          <cell r="F179">
            <v>0</v>
          </cell>
          <cell r="G179">
            <v>0</v>
          </cell>
          <cell r="H179">
            <v>0</v>
          </cell>
          <cell r="I179"/>
          <cell r="J179">
            <v>54</v>
          </cell>
          <cell r="K179">
            <v>0</v>
          </cell>
          <cell r="L179">
            <v>0</v>
          </cell>
          <cell r="M179">
            <v>0</v>
          </cell>
          <cell r="N179"/>
          <cell r="O179">
            <v>56</v>
          </cell>
          <cell r="P179">
            <v>0</v>
          </cell>
          <cell r="Q179"/>
          <cell r="R179">
            <v>123</v>
          </cell>
          <cell r="S179">
            <v>4</v>
          </cell>
          <cell r="T179"/>
          <cell r="U179">
            <v>327</v>
          </cell>
          <cell r="V179">
            <v>4</v>
          </cell>
        </row>
        <row r="180">
          <cell r="D180" t="str">
            <v>Benicia 2015</v>
          </cell>
          <cell r="E180">
            <v>94</v>
          </cell>
          <cell r="F180">
            <v>0</v>
          </cell>
          <cell r="G180">
            <v>0</v>
          </cell>
          <cell r="H180">
            <v>0</v>
          </cell>
          <cell r="I180"/>
          <cell r="J180">
            <v>54</v>
          </cell>
          <cell r="K180">
            <v>1</v>
          </cell>
          <cell r="L180">
            <v>1</v>
          </cell>
          <cell r="M180">
            <v>0</v>
          </cell>
          <cell r="N180"/>
          <cell r="O180">
            <v>56</v>
          </cell>
          <cell r="P180">
            <v>0</v>
          </cell>
          <cell r="Q180"/>
          <cell r="R180">
            <v>123</v>
          </cell>
          <cell r="S180">
            <v>2</v>
          </cell>
          <cell r="T180"/>
          <cell r="U180">
            <v>327</v>
          </cell>
          <cell r="V180">
            <v>3</v>
          </cell>
        </row>
        <row r="181">
          <cell r="D181" t="str">
            <v>Benicia 2016</v>
          </cell>
          <cell r="E181">
            <v>94</v>
          </cell>
          <cell r="F181">
            <v>0</v>
          </cell>
          <cell r="G181">
            <v>0</v>
          </cell>
          <cell r="H181">
            <v>0</v>
          </cell>
          <cell r="I181"/>
          <cell r="J181">
            <v>54</v>
          </cell>
          <cell r="K181">
            <v>2</v>
          </cell>
          <cell r="L181">
            <v>2</v>
          </cell>
          <cell r="M181">
            <v>0</v>
          </cell>
          <cell r="N181"/>
          <cell r="O181">
            <v>56</v>
          </cell>
          <cell r="P181">
            <v>0</v>
          </cell>
          <cell r="Q181"/>
          <cell r="R181">
            <v>123</v>
          </cell>
          <cell r="S181">
            <v>1</v>
          </cell>
          <cell r="T181"/>
          <cell r="U181">
            <v>327</v>
          </cell>
          <cell r="V181">
            <v>3</v>
          </cell>
        </row>
        <row r="182">
          <cell r="D182" t="str">
            <v>Benicia 2017</v>
          </cell>
          <cell r="E182">
            <v>94</v>
          </cell>
          <cell r="F182">
            <v>1</v>
          </cell>
          <cell r="G182">
            <v>1</v>
          </cell>
          <cell r="H182">
            <v>0</v>
          </cell>
          <cell r="I182"/>
          <cell r="J182">
            <v>54</v>
          </cell>
          <cell r="K182">
            <v>0</v>
          </cell>
          <cell r="L182">
            <v>0</v>
          </cell>
          <cell r="M182">
            <v>0</v>
          </cell>
          <cell r="N182"/>
          <cell r="O182">
            <v>56</v>
          </cell>
          <cell r="P182">
            <v>0</v>
          </cell>
          <cell r="Q182"/>
          <cell r="R182">
            <v>123</v>
          </cell>
          <cell r="S182">
            <v>8</v>
          </cell>
          <cell r="T182"/>
          <cell r="U182">
            <v>327</v>
          </cell>
          <cell r="V182">
            <v>9</v>
          </cell>
        </row>
        <row r="183">
          <cell r="D183" t="str">
            <v>Berkeley 2014</v>
          </cell>
          <cell r="E183"/>
          <cell r="F183"/>
          <cell r="G183"/>
          <cell r="H183"/>
          <cell r="I183"/>
          <cell r="J183"/>
          <cell r="K183"/>
          <cell r="L183"/>
          <cell r="M183"/>
          <cell r="N183"/>
          <cell r="O183"/>
          <cell r="P183"/>
          <cell r="Q183"/>
          <cell r="R183"/>
          <cell r="S183"/>
          <cell r="T183"/>
          <cell r="U183"/>
          <cell r="V183"/>
        </row>
        <row r="184">
          <cell r="D184" t="str">
            <v>Berkeley 2015</v>
          </cell>
          <cell r="E184">
            <v>532</v>
          </cell>
          <cell r="F184">
            <v>59</v>
          </cell>
          <cell r="G184">
            <v>59</v>
          </cell>
          <cell r="H184">
            <v>0</v>
          </cell>
          <cell r="I184"/>
          <cell r="J184">
            <v>442</v>
          </cell>
          <cell r="K184">
            <v>17</v>
          </cell>
          <cell r="L184">
            <v>17</v>
          </cell>
          <cell r="M184">
            <v>0</v>
          </cell>
          <cell r="N184"/>
          <cell r="O184">
            <v>584</v>
          </cell>
          <cell r="P184">
            <v>132</v>
          </cell>
          <cell r="Q184"/>
          <cell r="R184">
            <v>1401</v>
          </cell>
          <cell r="S184">
            <v>326</v>
          </cell>
          <cell r="T184"/>
          <cell r="U184">
            <v>2959</v>
          </cell>
          <cell r="V184">
            <v>534</v>
          </cell>
        </row>
        <row r="185">
          <cell r="D185" t="str">
            <v>Berkeley 2016</v>
          </cell>
          <cell r="E185">
            <v>532</v>
          </cell>
          <cell r="F185">
            <v>16</v>
          </cell>
          <cell r="G185">
            <v>16</v>
          </cell>
          <cell r="H185">
            <v>0</v>
          </cell>
          <cell r="I185"/>
          <cell r="J185">
            <v>442</v>
          </cell>
          <cell r="K185">
            <v>0</v>
          </cell>
          <cell r="L185">
            <v>0</v>
          </cell>
          <cell r="M185">
            <v>0</v>
          </cell>
          <cell r="N185"/>
          <cell r="O185">
            <v>584</v>
          </cell>
          <cell r="P185">
            <v>0</v>
          </cell>
          <cell r="Q185"/>
          <cell r="R185">
            <v>1401</v>
          </cell>
          <cell r="S185">
            <v>212</v>
          </cell>
          <cell r="T185"/>
          <cell r="U185">
            <v>2959</v>
          </cell>
          <cell r="V185">
            <v>228</v>
          </cell>
        </row>
        <row r="186">
          <cell r="D186" t="str">
            <v>Berkeley 2017</v>
          </cell>
          <cell r="E186">
            <v>532</v>
          </cell>
          <cell r="F186">
            <v>10</v>
          </cell>
          <cell r="G186">
            <v>10</v>
          </cell>
          <cell r="H186">
            <v>0</v>
          </cell>
          <cell r="I186"/>
          <cell r="J186">
            <v>442</v>
          </cell>
          <cell r="K186">
            <v>0</v>
          </cell>
          <cell r="L186">
            <v>0</v>
          </cell>
          <cell r="M186">
            <v>0</v>
          </cell>
          <cell r="N186"/>
          <cell r="O186">
            <v>584</v>
          </cell>
          <cell r="P186">
            <v>0</v>
          </cell>
          <cell r="Q186"/>
          <cell r="R186">
            <v>1401</v>
          </cell>
          <cell r="S186">
            <v>262</v>
          </cell>
          <cell r="T186"/>
          <cell r="U186">
            <v>2959</v>
          </cell>
          <cell r="V186">
            <v>272</v>
          </cell>
        </row>
        <row r="187">
          <cell r="D187" t="str">
            <v>Beverly Hills 2013</v>
          </cell>
          <cell r="E187"/>
          <cell r="F187"/>
          <cell r="G187"/>
          <cell r="H187"/>
          <cell r="I187"/>
          <cell r="J187"/>
          <cell r="K187"/>
          <cell r="L187"/>
          <cell r="M187"/>
          <cell r="N187"/>
          <cell r="O187"/>
          <cell r="P187"/>
          <cell r="Q187"/>
          <cell r="R187"/>
          <cell r="S187"/>
          <cell r="T187"/>
          <cell r="U187"/>
          <cell r="V187"/>
        </row>
        <row r="188">
          <cell r="D188" t="str">
            <v>Beverly Hills 2014</v>
          </cell>
          <cell r="E188">
            <v>1</v>
          </cell>
          <cell r="F188">
            <v>2</v>
          </cell>
          <cell r="G188">
            <v>0</v>
          </cell>
          <cell r="H188">
            <v>2</v>
          </cell>
          <cell r="I188"/>
          <cell r="J188">
            <v>1</v>
          </cell>
          <cell r="K188">
            <v>3</v>
          </cell>
          <cell r="L188">
            <v>3</v>
          </cell>
          <cell r="M188">
            <v>0</v>
          </cell>
          <cell r="N188"/>
          <cell r="O188">
            <v>1</v>
          </cell>
          <cell r="P188">
            <v>0</v>
          </cell>
          <cell r="Q188"/>
          <cell r="R188">
            <v>0</v>
          </cell>
          <cell r="S188">
            <v>38</v>
          </cell>
          <cell r="T188"/>
          <cell r="U188">
            <v>3</v>
          </cell>
          <cell r="V188">
            <v>43</v>
          </cell>
        </row>
        <row r="189">
          <cell r="D189" t="str">
            <v>Beverly Hills 2015</v>
          </cell>
          <cell r="E189">
            <v>1</v>
          </cell>
          <cell r="F189">
            <v>2</v>
          </cell>
          <cell r="G189">
            <v>2</v>
          </cell>
          <cell r="H189">
            <v>0</v>
          </cell>
          <cell r="I189"/>
          <cell r="J189">
            <v>1</v>
          </cell>
          <cell r="K189">
            <v>0</v>
          </cell>
          <cell r="L189">
            <v>0</v>
          </cell>
          <cell r="M189">
            <v>0</v>
          </cell>
          <cell r="N189"/>
          <cell r="O189">
            <v>1</v>
          </cell>
          <cell r="P189">
            <v>0</v>
          </cell>
          <cell r="Q189"/>
          <cell r="R189">
            <v>0</v>
          </cell>
          <cell r="S189">
            <v>21</v>
          </cell>
          <cell r="T189"/>
          <cell r="U189">
            <v>3</v>
          </cell>
          <cell r="V189">
            <v>23</v>
          </cell>
        </row>
        <row r="190">
          <cell r="D190" t="str">
            <v>Beverly Hills 2016</v>
          </cell>
          <cell r="E190">
            <v>1</v>
          </cell>
          <cell r="F190">
            <v>0</v>
          </cell>
          <cell r="G190">
            <v>0</v>
          </cell>
          <cell r="H190">
            <v>0</v>
          </cell>
          <cell r="I190"/>
          <cell r="J190">
            <v>1</v>
          </cell>
          <cell r="K190">
            <v>0</v>
          </cell>
          <cell r="L190">
            <v>0</v>
          </cell>
          <cell r="M190">
            <v>0</v>
          </cell>
          <cell r="N190"/>
          <cell r="O190">
            <v>1</v>
          </cell>
          <cell r="P190">
            <v>2</v>
          </cell>
          <cell r="Q190"/>
          <cell r="R190">
            <v>0</v>
          </cell>
          <cell r="S190">
            <v>16</v>
          </cell>
          <cell r="T190"/>
          <cell r="U190">
            <v>3</v>
          </cell>
          <cell r="V190">
            <v>18</v>
          </cell>
        </row>
        <row r="191">
          <cell r="D191" t="str">
            <v>Beverly Hills 2017</v>
          </cell>
          <cell r="E191">
            <v>1</v>
          </cell>
          <cell r="F191">
            <v>0</v>
          </cell>
          <cell r="G191">
            <v>0</v>
          </cell>
          <cell r="H191">
            <v>0</v>
          </cell>
          <cell r="I191"/>
          <cell r="J191">
            <v>1</v>
          </cell>
          <cell r="K191">
            <v>0</v>
          </cell>
          <cell r="L191">
            <v>0</v>
          </cell>
          <cell r="M191">
            <v>0</v>
          </cell>
          <cell r="N191"/>
          <cell r="O191">
            <v>1</v>
          </cell>
          <cell r="P191">
            <v>0</v>
          </cell>
          <cell r="Q191"/>
          <cell r="R191">
            <v>0</v>
          </cell>
          <cell r="S191">
            <v>16</v>
          </cell>
          <cell r="T191"/>
          <cell r="U191">
            <v>3</v>
          </cell>
          <cell r="V191">
            <v>16</v>
          </cell>
        </row>
        <row r="192">
          <cell r="D192" t="str">
            <v>Big Bear Lake 2013</v>
          </cell>
          <cell r="E192"/>
          <cell r="F192"/>
          <cell r="G192"/>
          <cell r="H192"/>
          <cell r="I192"/>
          <cell r="J192"/>
          <cell r="K192"/>
          <cell r="L192"/>
          <cell r="M192"/>
          <cell r="N192"/>
          <cell r="O192"/>
          <cell r="P192"/>
          <cell r="Q192"/>
          <cell r="R192"/>
          <cell r="S192"/>
          <cell r="T192"/>
          <cell r="U192"/>
          <cell r="V192"/>
        </row>
        <row r="193">
          <cell r="D193" t="str">
            <v>Big Bear Lake 2014</v>
          </cell>
          <cell r="E193"/>
          <cell r="F193"/>
          <cell r="G193"/>
          <cell r="H193"/>
          <cell r="I193"/>
          <cell r="J193"/>
          <cell r="K193"/>
          <cell r="L193"/>
          <cell r="M193"/>
          <cell r="N193"/>
          <cell r="O193"/>
          <cell r="P193"/>
          <cell r="Q193"/>
          <cell r="R193"/>
          <cell r="S193"/>
          <cell r="T193"/>
          <cell r="U193"/>
          <cell r="V193"/>
        </row>
        <row r="194">
          <cell r="D194" t="str">
            <v>Big Bear Lake 2015</v>
          </cell>
          <cell r="E194"/>
          <cell r="F194"/>
          <cell r="G194"/>
          <cell r="H194"/>
          <cell r="I194"/>
          <cell r="J194"/>
          <cell r="K194"/>
          <cell r="L194"/>
          <cell r="M194"/>
          <cell r="N194"/>
          <cell r="O194"/>
          <cell r="P194"/>
          <cell r="Q194"/>
          <cell r="R194"/>
          <cell r="S194"/>
          <cell r="T194"/>
          <cell r="U194"/>
          <cell r="V194"/>
        </row>
        <row r="195">
          <cell r="D195" t="str">
            <v>Big Bear Lake 2016</v>
          </cell>
          <cell r="E195"/>
          <cell r="F195"/>
          <cell r="G195"/>
          <cell r="H195"/>
          <cell r="I195"/>
          <cell r="J195"/>
          <cell r="K195"/>
          <cell r="L195"/>
          <cell r="M195"/>
          <cell r="N195"/>
          <cell r="O195"/>
          <cell r="P195"/>
          <cell r="Q195"/>
          <cell r="R195"/>
          <cell r="S195"/>
          <cell r="T195"/>
          <cell r="U195"/>
          <cell r="V195"/>
        </row>
        <row r="196">
          <cell r="D196" t="str">
            <v>Big Bear Lake 2017</v>
          </cell>
          <cell r="E196">
            <v>1</v>
          </cell>
          <cell r="F196">
            <v>0</v>
          </cell>
          <cell r="G196">
            <v>0</v>
          </cell>
          <cell r="H196">
            <v>0</v>
          </cell>
          <cell r="I196"/>
          <cell r="J196">
            <v>1</v>
          </cell>
          <cell r="K196">
            <v>0</v>
          </cell>
          <cell r="L196">
            <v>0</v>
          </cell>
          <cell r="M196">
            <v>0</v>
          </cell>
          <cell r="N196"/>
          <cell r="O196">
            <v>0</v>
          </cell>
          <cell r="P196">
            <v>4</v>
          </cell>
          <cell r="Q196"/>
          <cell r="R196">
            <v>0</v>
          </cell>
          <cell r="S196">
            <v>23</v>
          </cell>
          <cell r="T196"/>
          <cell r="U196">
            <v>2</v>
          </cell>
          <cell r="V196">
            <v>27</v>
          </cell>
        </row>
        <row r="197">
          <cell r="D197" t="str">
            <v>Biggs 2014</v>
          </cell>
          <cell r="E197">
            <v>48</v>
          </cell>
          <cell r="F197">
            <v>0</v>
          </cell>
          <cell r="G197">
            <v>0</v>
          </cell>
          <cell r="H197">
            <v>0</v>
          </cell>
          <cell r="I197"/>
          <cell r="J197">
            <v>30</v>
          </cell>
          <cell r="K197">
            <v>0</v>
          </cell>
          <cell r="L197">
            <v>0</v>
          </cell>
          <cell r="M197">
            <v>0</v>
          </cell>
          <cell r="N197"/>
          <cell r="O197">
            <v>24</v>
          </cell>
          <cell r="P197">
            <v>0</v>
          </cell>
          <cell r="Q197"/>
          <cell r="R197">
            <v>82</v>
          </cell>
          <cell r="S197">
            <v>0</v>
          </cell>
          <cell r="T197"/>
          <cell r="U197">
            <v>184</v>
          </cell>
          <cell r="V197">
            <v>0</v>
          </cell>
        </row>
        <row r="198">
          <cell r="D198" t="str">
            <v>Biggs 2015</v>
          </cell>
          <cell r="E198">
            <v>48</v>
          </cell>
          <cell r="F198">
            <v>26</v>
          </cell>
          <cell r="G198">
            <v>26</v>
          </cell>
          <cell r="H198">
            <v>0</v>
          </cell>
          <cell r="I198"/>
          <cell r="J198">
            <v>30</v>
          </cell>
          <cell r="K198">
            <v>30</v>
          </cell>
          <cell r="L198">
            <v>30</v>
          </cell>
          <cell r="M198">
            <v>0</v>
          </cell>
          <cell r="N198"/>
          <cell r="O198">
            <v>24</v>
          </cell>
          <cell r="P198">
            <v>0</v>
          </cell>
          <cell r="Q198"/>
          <cell r="R198">
            <v>82</v>
          </cell>
          <cell r="S198">
            <v>0</v>
          </cell>
          <cell r="T198"/>
          <cell r="U198">
            <v>184</v>
          </cell>
          <cell r="V198">
            <v>56</v>
          </cell>
        </row>
        <row r="199">
          <cell r="D199" t="str">
            <v>Biggs 2016</v>
          </cell>
          <cell r="E199"/>
          <cell r="F199"/>
          <cell r="G199"/>
          <cell r="H199"/>
          <cell r="I199"/>
          <cell r="J199"/>
          <cell r="K199"/>
          <cell r="L199"/>
          <cell r="M199"/>
          <cell r="N199"/>
          <cell r="O199"/>
          <cell r="P199"/>
          <cell r="Q199"/>
          <cell r="R199"/>
          <cell r="S199"/>
          <cell r="T199"/>
          <cell r="U199"/>
          <cell r="V199"/>
        </row>
        <row r="200">
          <cell r="D200" t="str">
            <v>Biggs 2017</v>
          </cell>
          <cell r="E200"/>
          <cell r="F200"/>
          <cell r="G200"/>
          <cell r="H200"/>
          <cell r="I200"/>
          <cell r="J200"/>
          <cell r="K200"/>
          <cell r="L200"/>
          <cell r="M200"/>
          <cell r="N200"/>
          <cell r="O200"/>
          <cell r="P200"/>
          <cell r="Q200"/>
          <cell r="R200"/>
          <cell r="S200"/>
          <cell r="T200"/>
          <cell r="U200"/>
          <cell r="V200"/>
        </row>
        <row r="201">
          <cell r="D201" t="str">
            <v>Bishop 2014</v>
          </cell>
          <cell r="E201">
            <v>15</v>
          </cell>
          <cell r="F201">
            <v>0</v>
          </cell>
          <cell r="G201">
            <v>0</v>
          </cell>
          <cell r="H201">
            <v>0</v>
          </cell>
          <cell r="I201"/>
          <cell r="J201">
            <v>10</v>
          </cell>
          <cell r="K201">
            <v>0</v>
          </cell>
          <cell r="L201">
            <v>0</v>
          </cell>
          <cell r="M201">
            <v>0</v>
          </cell>
          <cell r="N201"/>
          <cell r="O201">
            <v>12</v>
          </cell>
          <cell r="P201">
            <v>0</v>
          </cell>
          <cell r="Q201"/>
          <cell r="R201">
            <v>28</v>
          </cell>
          <cell r="S201">
            <v>0</v>
          </cell>
          <cell r="T201"/>
          <cell r="U201">
            <v>65</v>
          </cell>
          <cell r="V201">
            <v>0</v>
          </cell>
        </row>
        <row r="202">
          <cell r="D202" t="str">
            <v>Bishop 2015</v>
          </cell>
          <cell r="E202">
            <v>15</v>
          </cell>
          <cell r="F202">
            <v>0</v>
          </cell>
          <cell r="G202">
            <v>0</v>
          </cell>
          <cell r="H202">
            <v>0</v>
          </cell>
          <cell r="I202"/>
          <cell r="J202">
            <v>10</v>
          </cell>
          <cell r="K202">
            <v>1</v>
          </cell>
          <cell r="L202">
            <v>1</v>
          </cell>
          <cell r="M202">
            <v>0</v>
          </cell>
          <cell r="N202"/>
          <cell r="O202">
            <v>12</v>
          </cell>
          <cell r="P202">
            <v>2</v>
          </cell>
          <cell r="Q202"/>
          <cell r="R202">
            <v>28</v>
          </cell>
          <cell r="S202">
            <v>0</v>
          </cell>
          <cell r="T202"/>
          <cell r="U202">
            <v>65</v>
          </cell>
          <cell r="V202">
            <v>3</v>
          </cell>
        </row>
        <row r="203">
          <cell r="D203" t="str">
            <v>Bishop 2016</v>
          </cell>
          <cell r="E203">
            <v>15</v>
          </cell>
          <cell r="F203">
            <v>0</v>
          </cell>
          <cell r="G203">
            <v>0</v>
          </cell>
          <cell r="H203">
            <v>0</v>
          </cell>
          <cell r="I203"/>
          <cell r="J203">
            <v>10</v>
          </cell>
          <cell r="K203">
            <v>0</v>
          </cell>
          <cell r="L203">
            <v>0</v>
          </cell>
          <cell r="M203">
            <v>0</v>
          </cell>
          <cell r="N203"/>
          <cell r="O203">
            <v>12</v>
          </cell>
          <cell r="P203">
            <v>6</v>
          </cell>
          <cell r="Q203"/>
          <cell r="R203">
            <v>28</v>
          </cell>
          <cell r="S203">
            <v>0</v>
          </cell>
          <cell r="T203"/>
          <cell r="U203">
            <v>65</v>
          </cell>
          <cell r="V203">
            <v>6</v>
          </cell>
        </row>
        <row r="204">
          <cell r="D204" t="str">
            <v>Bishop 2017</v>
          </cell>
          <cell r="E204">
            <v>15</v>
          </cell>
          <cell r="F204">
            <v>0</v>
          </cell>
          <cell r="G204">
            <v>0</v>
          </cell>
          <cell r="H204">
            <v>0</v>
          </cell>
          <cell r="I204"/>
          <cell r="J204">
            <v>10</v>
          </cell>
          <cell r="K204">
            <v>0</v>
          </cell>
          <cell r="L204">
            <v>0</v>
          </cell>
          <cell r="M204">
            <v>0</v>
          </cell>
          <cell r="N204"/>
          <cell r="O204">
            <v>12</v>
          </cell>
          <cell r="P204">
            <v>0</v>
          </cell>
          <cell r="Q204"/>
          <cell r="R204">
            <v>28</v>
          </cell>
          <cell r="S204">
            <v>0</v>
          </cell>
          <cell r="T204"/>
          <cell r="U204">
            <v>65</v>
          </cell>
          <cell r="V204">
            <v>0</v>
          </cell>
        </row>
        <row r="205">
          <cell r="D205" t="str">
            <v>Blue Lake 2014</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6">
          <cell r="D206" t="str">
            <v>Blue Lake 2015</v>
          </cell>
        </row>
        <row r="207">
          <cell r="D207" t="str">
            <v>Blue Lake 2016</v>
          </cell>
        </row>
        <row r="208">
          <cell r="D208" t="str">
            <v>Blue Lake 2017</v>
          </cell>
        </row>
        <row r="209">
          <cell r="D209" t="str">
            <v>Blythe 2013</v>
          </cell>
        </row>
        <row r="210">
          <cell r="D210" t="str">
            <v>Blythe 2014</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row>
        <row r="211">
          <cell r="D211" t="str">
            <v>Blythe 2015</v>
          </cell>
        </row>
        <row r="212">
          <cell r="D212" t="str">
            <v>Blythe 2016</v>
          </cell>
        </row>
        <row r="213">
          <cell r="D213" t="str">
            <v>Blythe 2017</v>
          </cell>
        </row>
        <row r="214">
          <cell r="D214" t="str">
            <v>Bradbury 2013</v>
          </cell>
        </row>
        <row r="215">
          <cell r="D215" t="str">
            <v>Bradbury 2014</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row>
        <row r="216">
          <cell r="D216" t="str">
            <v>Bradbury 2015</v>
          </cell>
        </row>
        <row r="217">
          <cell r="D217" t="str">
            <v>Bradbury 2016</v>
          </cell>
        </row>
        <row r="218">
          <cell r="D218" t="str">
            <v>Bradbury 2017</v>
          </cell>
        </row>
        <row r="219">
          <cell r="D219" t="str">
            <v>Brawley 2013</v>
          </cell>
        </row>
        <row r="220">
          <cell r="D220" t="str">
            <v>Brawley 2014</v>
          </cell>
          <cell r="E220">
            <v>756</v>
          </cell>
          <cell r="F220">
            <v>8</v>
          </cell>
          <cell r="G220">
            <v>8</v>
          </cell>
          <cell r="H220">
            <v>0</v>
          </cell>
          <cell r="I220"/>
          <cell r="J220">
            <v>511</v>
          </cell>
          <cell r="K220">
            <v>5</v>
          </cell>
          <cell r="L220">
            <v>5</v>
          </cell>
          <cell r="M220">
            <v>0</v>
          </cell>
          <cell r="N220"/>
          <cell r="O220">
            <v>494</v>
          </cell>
          <cell r="P220">
            <v>0</v>
          </cell>
          <cell r="Q220"/>
          <cell r="R220">
            <v>1326</v>
          </cell>
          <cell r="S220">
            <v>6</v>
          </cell>
          <cell r="T220"/>
          <cell r="U220">
            <v>3087</v>
          </cell>
          <cell r="V220">
            <v>19</v>
          </cell>
        </row>
        <row r="221">
          <cell r="D221" t="str">
            <v>Brawley 2015</v>
          </cell>
          <cell r="E221">
            <v>756</v>
          </cell>
          <cell r="F221">
            <v>20</v>
          </cell>
          <cell r="G221">
            <v>20</v>
          </cell>
          <cell r="H221">
            <v>0</v>
          </cell>
          <cell r="I221"/>
          <cell r="J221">
            <v>511</v>
          </cell>
          <cell r="K221">
            <v>27</v>
          </cell>
          <cell r="L221">
            <v>27</v>
          </cell>
          <cell r="M221">
            <v>0</v>
          </cell>
          <cell r="N221"/>
          <cell r="O221">
            <v>494</v>
          </cell>
          <cell r="P221">
            <v>0</v>
          </cell>
          <cell r="Q221"/>
          <cell r="R221">
            <v>1326</v>
          </cell>
          <cell r="S221">
            <v>0</v>
          </cell>
          <cell r="T221"/>
          <cell r="U221">
            <v>3087</v>
          </cell>
          <cell r="V221">
            <v>47</v>
          </cell>
        </row>
        <row r="222">
          <cell r="D222" t="str">
            <v>Brawley 2016</v>
          </cell>
          <cell r="E222">
            <v>756</v>
          </cell>
          <cell r="F222">
            <v>5</v>
          </cell>
          <cell r="G222">
            <v>5</v>
          </cell>
          <cell r="H222">
            <v>0</v>
          </cell>
          <cell r="I222"/>
          <cell r="J222">
            <v>511</v>
          </cell>
          <cell r="K222">
            <v>7</v>
          </cell>
          <cell r="L222">
            <v>7</v>
          </cell>
          <cell r="M222">
            <v>0</v>
          </cell>
          <cell r="N222"/>
          <cell r="O222">
            <v>494</v>
          </cell>
          <cell r="P222">
            <v>54</v>
          </cell>
          <cell r="Q222"/>
          <cell r="R222">
            <v>1326</v>
          </cell>
          <cell r="S222">
            <v>0</v>
          </cell>
          <cell r="T222"/>
          <cell r="U222">
            <v>3087</v>
          </cell>
          <cell r="V222">
            <v>66</v>
          </cell>
        </row>
        <row r="223">
          <cell r="D223" t="str">
            <v>Brawley 2017</v>
          </cell>
          <cell r="E223">
            <v>756</v>
          </cell>
          <cell r="F223">
            <v>6</v>
          </cell>
          <cell r="G223">
            <v>4</v>
          </cell>
          <cell r="H223">
            <v>2</v>
          </cell>
          <cell r="I223"/>
          <cell r="J223">
            <v>511</v>
          </cell>
          <cell r="K223">
            <v>14</v>
          </cell>
          <cell r="L223">
            <v>12</v>
          </cell>
          <cell r="M223">
            <v>2</v>
          </cell>
          <cell r="N223"/>
          <cell r="O223">
            <v>494</v>
          </cell>
          <cell r="P223">
            <v>40</v>
          </cell>
          <cell r="Q223"/>
          <cell r="R223">
            <v>1326</v>
          </cell>
          <cell r="S223">
            <v>3</v>
          </cell>
          <cell r="T223"/>
          <cell r="U223">
            <v>3087</v>
          </cell>
          <cell r="V223">
            <v>63</v>
          </cell>
        </row>
        <row r="224">
          <cell r="D224" t="str">
            <v>Brea 2013</v>
          </cell>
          <cell r="E224"/>
          <cell r="F224"/>
          <cell r="G224"/>
          <cell r="H224"/>
          <cell r="I224"/>
          <cell r="J224"/>
          <cell r="K224"/>
          <cell r="L224"/>
          <cell r="M224"/>
          <cell r="N224"/>
          <cell r="O224"/>
          <cell r="P224"/>
          <cell r="Q224"/>
          <cell r="R224"/>
          <cell r="S224"/>
          <cell r="T224"/>
          <cell r="U224"/>
          <cell r="V224"/>
        </row>
        <row r="225">
          <cell r="D225" t="str">
            <v>Brea 2014</v>
          </cell>
          <cell r="E225">
            <v>426</v>
          </cell>
          <cell r="F225">
            <v>0</v>
          </cell>
          <cell r="G225">
            <v>0</v>
          </cell>
          <cell r="H225">
            <v>0</v>
          </cell>
          <cell r="I225"/>
          <cell r="J225">
            <v>305</v>
          </cell>
          <cell r="K225">
            <v>0</v>
          </cell>
          <cell r="L225">
            <v>0</v>
          </cell>
          <cell r="M225">
            <v>0</v>
          </cell>
          <cell r="N225"/>
          <cell r="O225">
            <v>335</v>
          </cell>
          <cell r="P225">
            <v>0</v>
          </cell>
          <cell r="Q225"/>
          <cell r="R225">
            <v>785</v>
          </cell>
          <cell r="S225">
            <v>156</v>
          </cell>
          <cell r="T225"/>
          <cell r="U225">
            <v>1851</v>
          </cell>
          <cell r="V225">
            <v>156</v>
          </cell>
        </row>
        <row r="226">
          <cell r="D226" t="str">
            <v>Brea 2015</v>
          </cell>
          <cell r="E226">
            <v>426</v>
          </cell>
          <cell r="F226">
            <v>0</v>
          </cell>
          <cell r="G226">
            <v>0</v>
          </cell>
          <cell r="H226">
            <v>0</v>
          </cell>
          <cell r="I226"/>
          <cell r="J226">
            <v>305</v>
          </cell>
          <cell r="K226">
            <v>0</v>
          </cell>
          <cell r="L226">
            <v>0</v>
          </cell>
          <cell r="M226">
            <v>0</v>
          </cell>
          <cell r="N226"/>
          <cell r="O226">
            <v>335</v>
          </cell>
          <cell r="P226">
            <v>0</v>
          </cell>
          <cell r="Q226"/>
          <cell r="R226">
            <v>785</v>
          </cell>
          <cell r="S226">
            <v>0</v>
          </cell>
          <cell r="T226"/>
          <cell r="U226">
            <v>1851</v>
          </cell>
          <cell r="V226">
            <v>0</v>
          </cell>
        </row>
        <row r="227">
          <cell r="D227" t="str">
            <v>Brea 2016</v>
          </cell>
          <cell r="E227">
            <v>426</v>
          </cell>
          <cell r="F227">
            <v>0</v>
          </cell>
          <cell r="G227">
            <v>0</v>
          </cell>
          <cell r="H227">
            <v>0</v>
          </cell>
          <cell r="I227"/>
          <cell r="J227">
            <v>305</v>
          </cell>
          <cell r="K227">
            <v>0</v>
          </cell>
          <cell r="L227">
            <v>0</v>
          </cell>
          <cell r="M227">
            <v>0</v>
          </cell>
          <cell r="N227"/>
          <cell r="O227">
            <v>335</v>
          </cell>
          <cell r="P227">
            <v>0</v>
          </cell>
          <cell r="Q227"/>
          <cell r="R227">
            <v>785</v>
          </cell>
          <cell r="S227">
            <v>282</v>
          </cell>
          <cell r="T227"/>
          <cell r="U227">
            <v>1851</v>
          </cell>
          <cell r="V227">
            <v>282</v>
          </cell>
        </row>
        <row r="228">
          <cell r="D228" t="str">
            <v>Brea 2017</v>
          </cell>
          <cell r="E228">
            <v>426</v>
          </cell>
          <cell r="F228">
            <v>0</v>
          </cell>
          <cell r="G228">
            <v>0</v>
          </cell>
          <cell r="H228">
            <v>0</v>
          </cell>
          <cell r="I228"/>
          <cell r="J228">
            <v>305</v>
          </cell>
          <cell r="K228">
            <v>0</v>
          </cell>
          <cell r="L228">
            <v>0</v>
          </cell>
          <cell r="M228">
            <v>0</v>
          </cell>
          <cell r="N228"/>
          <cell r="O228">
            <v>335</v>
          </cell>
          <cell r="P228">
            <v>21</v>
          </cell>
          <cell r="Q228"/>
          <cell r="R228">
            <v>785</v>
          </cell>
          <cell r="S228">
            <v>424</v>
          </cell>
          <cell r="T228"/>
          <cell r="U228">
            <v>1851</v>
          </cell>
          <cell r="V228">
            <v>445</v>
          </cell>
        </row>
        <row r="229">
          <cell r="D229" t="str">
            <v>Brentwood 2014</v>
          </cell>
          <cell r="E229">
            <v>234</v>
          </cell>
          <cell r="F229">
            <v>1</v>
          </cell>
          <cell r="G229">
            <v>1</v>
          </cell>
          <cell r="H229">
            <v>0</v>
          </cell>
          <cell r="I229"/>
          <cell r="J229">
            <v>124</v>
          </cell>
          <cell r="K229">
            <v>2</v>
          </cell>
          <cell r="L229">
            <v>2</v>
          </cell>
          <cell r="M229">
            <v>0</v>
          </cell>
          <cell r="N229"/>
          <cell r="O229">
            <v>123</v>
          </cell>
          <cell r="P229">
            <v>5</v>
          </cell>
          <cell r="Q229"/>
          <cell r="R229">
            <v>279</v>
          </cell>
          <cell r="S229">
            <v>415</v>
          </cell>
          <cell r="T229"/>
          <cell r="U229">
            <v>760</v>
          </cell>
          <cell r="V229">
            <v>423</v>
          </cell>
        </row>
        <row r="230">
          <cell r="D230" t="str">
            <v>Brentwood 2015</v>
          </cell>
          <cell r="E230">
            <v>234</v>
          </cell>
          <cell r="F230">
            <v>0</v>
          </cell>
          <cell r="G230">
            <v>0</v>
          </cell>
          <cell r="H230">
            <v>0</v>
          </cell>
          <cell r="I230"/>
          <cell r="J230">
            <v>124</v>
          </cell>
          <cell r="K230">
            <v>5</v>
          </cell>
          <cell r="L230">
            <v>5</v>
          </cell>
          <cell r="M230">
            <v>0</v>
          </cell>
          <cell r="N230"/>
          <cell r="O230">
            <v>123</v>
          </cell>
          <cell r="P230">
            <v>0</v>
          </cell>
          <cell r="Q230"/>
          <cell r="R230">
            <v>279</v>
          </cell>
          <cell r="S230">
            <v>449</v>
          </cell>
          <cell r="T230"/>
          <cell r="U230">
            <v>760</v>
          </cell>
          <cell r="V230">
            <v>454</v>
          </cell>
        </row>
        <row r="231">
          <cell r="D231" t="str">
            <v>Brentwood 2016</v>
          </cell>
          <cell r="E231">
            <v>234</v>
          </cell>
          <cell r="F231">
            <v>0</v>
          </cell>
          <cell r="G231">
            <v>0</v>
          </cell>
          <cell r="H231">
            <v>0</v>
          </cell>
          <cell r="I231"/>
          <cell r="J231">
            <v>124</v>
          </cell>
          <cell r="K231">
            <v>3</v>
          </cell>
          <cell r="L231">
            <v>3</v>
          </cell>
          <cell r="M231">
            <v>0</v>
          </cell>
          <cell r="N231"/>
          <cell r="O231">
            <v>123</v>
          </cell>
          <cell r="P231">
            <v>0</v>
          </cell>
          <cell r="Q231"/>
          <cell r="R231">
            <v>279</v>
          </cell>
          <cell r="S231">
            <v>540</v>
          </cell>
          <cell r="T231"/>
          <cell r="U231">
            <v>760</v>
          </cell>
          <cell r="V231">
            <v>543</v>
          </cell>
        </row>
        <row r="232">
          <cell r="D232" t="str">
            <v>Brentwood 2017</v>
          </cell>
          <cell r="E232">
            <v>234</v>
          </cell>
          <cell r="F232">
            <v>2</v>
          </cell>
          <cell r="G232">
            <v>2</v>
          </cell>
          <cell r="H232">
            <v>0</v>
          </cell>
          <cell r="I232"/>
          <cell r="J232">
            <v>124</v>
          </cell>
          <cell r="K232">
            <v>0</v>
          </cell>
          <cell r="L232">
            <v>0</v>
          </cell>
          <cell r="M232">
            <v>0</v>
          </cell>
          <cell r="N232"/>
          <cell r="O232">
            <v>123</v>
          </cell>
          <cell r="P232">
            <v>1</v>
          </cell>
          <cell r="Q232"/>
          <cell r="R232">
            <v>279</v>
          </cell>
          <cell r="S232">
            <v>503</v>
          </cell>
          <cell r="T232"/>
          <cell r="U232">
            <v>760</v>
          </cell>
          <cell r="V232">
            <v>506</v>
          </cell>
        </row>
        <row r="233">
          <cell r="D233" t="str">
            <v>Brisbane 2014</v>
          </cell>
          <cell r="E233">
            <v>114</v>
          </cell>
          <cell r="F233">
            <v>0</v>
          </cell>
          <cell r="G233">
            <v>0</v>
          </cell>
          <cell r="H233">
            <v>0</v>
          </cell>
          <cell r="I233"/>
          <cell r="J233">
            <v>67</v>
          </cell>
          <cell r="K233">
            <v>0</v>
          </cell>
          <cell r="L233">
            <v>0</v>
          </cell>
          <cell r="M233">
            <v>0</v>
          </cell>
          <cell r="N233"/>
          <cell r="O233">
            <v>82</v>
          </cell>
          <cell r="P233">
            <v>1</v>
          </cell>
          <cell r="Q233"/>
          <cell r="R233">
            <v>30</v>
          </cell>
          <cell r="S233">
            <v>38</v>
          </cell>
          <cell r="T233"/>
          <cell r="U233">
            <v>293</v>
          </cell>
          <cell r="V233">
            <v>39</v>
          </cell>
        </row>
        <row r="234">
          <cell r="D234" t="str">
            <v>Brisbane 2015</v>
          </cell>
          <cell r="E234">
            <v>114</v>
          </cell>
          <cell r="F234">
            <v>0</v>
          </cell>
          <cell r="G234">
            <v>0</v>
          </cell>
          <cell r="H234">
            <v>0</v>
          </cell>
          <cell r="I234"/>
          <cell r="J234">
            <v>67</v>
          </cell>
          <cell r="K234">
            <v>0</v>
          </cell>
          <cell r="L234">
            <v>0</v>
          </cell>
          <cell r="M234">
            <v>0</v>
          </cell>
          <cell r="N234"/>
          <cell r="O234">
            <v>82</v>
          </cell>
          <cell r="P234">
            <v>1</v>
          </cell>
          <cell r="Q234"/>
          <cell r="R234">
            <v>30</v>
          </cell>
          <cell r="S234">
            <v>2</v>
          </cell>
          <cell r="T234"/>
          <cell r="U234">
            <v>293</v>
          </cell>
          <cell r="V234">
            <v>3</v>
          </cell>
        </row>
        <row r="235">
          <cell r="D235" t="str">
            <v>Brisbane 2016</v>
          </cell>
          <cell r="E235">
            <v>114</v>
          </cell>
          <cell r="F235">
            <v>0</v>
          </cell>
          <cell r="G235">
            <v>0</v>
          </cell>
          <cell r="H235">
            <v>0</v>
          </cell>
          <cell r="I235"/>
          <cell r="J235">
            <v>67</v>
          </cell>
          <cell r="K235">
            <v>0</v>
          </cell>
          <cell r="L235">
            <v>0</v>
          </cell>
          <cell r="M235">
            <v>0</v>
          </cell>
          <cell r="N235"/>
          <cell r="O235">
            <v>82</v>
          </cell>
          <cell r="P235">
            <v>3</v>
          </cell>
          <cell r="Q235"/>
          <cell r="R235">
            <v>30</v>
          </cell>
          <cell r="S235">
            <v>4</v>
          </cell>
          <cell r="T235"/>
          <cell r="U235">
            <v>293</v>
          </cell>
          <cell r="V235">
            <v>7</v>
          </cell>
        </row>
        <row r="236">
          <cell r="D236" t="str">
            <v>Brisbane 2017</v>
          </cell>
          <cell r="E236">
            <v>114</v>
          </cell>
          <cell r="F236">
            <v>0</v>
          </cell>
          <cell r="G236">
            <v>0</v>
          </cell>
          <cell r="H236">
            <v>0</v>
          </cell>
          <cell r="I236"/>
          <cell r="J236">
            <v>67</v>
          </cell>
          <cell r="K236">
            <v>0</v>
          </cell>
          <cell r="L236">
            <v>0</v>
          </cell>
          <cell r="M236">
            <v>0</v>
          </cell>
          <cell r="N236"/>
          <cell r="O236">
            <v>82</v>
          </cell>
          <cell r="P236">
            <v>3</v>
          </cell>
          <cell r="Q236"/>
          <cell r="R236">
            <v>30</v>
          </cell>
          <cell r="S236">
            <v>4</v>
          </cell>
          <cell r="T236"/>
          <cell r="U236">
            <v>293</v>
          </cell>
          <cell r="V236">
            <v>7</v>
          </cell>
        </row>
        <row r="237">
          <cell r="D237" t="str">
            <v>Buellton 2014</v>
          </cell>
          <cell r="E237">
            <v>66</v>
          </cell>
          <cell r="F237">
            <v>0</v>
          </cell>
          <cell r="G237">
            <v>0</v>
          </cell>
          <cell r="H237">
            <v>0</v>
          </cell>
          <cell r="I237"/>
          <cell r="J237">
            <v>44</v>
          </cell>
          <cell r="K237">
            <v>0</v>
          </cell>
          <cell r="L237">
            <v>0</v>
          </cell>
          <cell r="M237">
            <v>0</v>
          </cell>
          <cell r="N237"/>
          <cell r="O237">
            <v>41</v>
          </cell>
          <cell r="P237">
            <v>0</v>
          </cell>
          <cell r="Q237"/>
          <cell r="R237">
            <v>124</v>
          </cell>
          <cell r="S237">
            <v>0</v>
          </cell>
          <cell r="T237"/>
          <cell r="U237">
            <v>275</v>
          </cell>
          <cell r="V237">
            <v>0</v>
          </cell>
        </row>
        <row r="238">
          <cell r="D238" t="str">
            <v>Buellton 2015</v>
          </cell>
          <cell r="E238">
            <v>66</v>
          </cell>
          <cell r="F238">
            <v>5</v>
          </cell>
          <cell r="G238">
            <v>5</v>
          </cell>
          <cell r="H238">
            <v>0</v>
          </cell>
          <cell r="I238"/>
          <cell r="J238">
            <v>44</v>
          </cell>
          <cell r="K238">
            <v>4</v>
          </cell>
          <cell r="L238">
            <v>4</v>
          </cell>
          <cell r="M238">
            <v>0</v>
          </cell>
          <cell r="N238"/>
          <cell r="O238">
            <v>41</v>
          </cell>
          <cell r="P238">
            <v>60</v>
          </cell>
          <cell r="Q238"/>
          <cell r="R238">
            <v>124</v>
          </cell>
          <cell r="S238">
            <v>0</v>
          </cell>
          <cell r="T238"/>
          <cell r="U238">
            <v>275</v>
          </cell>
          <cell r="V238">
            <v>69</v>
          </cell>
        </row>
        <row r="239">
          <cell r="D239" t="str">
            <v>Buellton 2016</v>
          </cell>
          <cell r="E239">
            <v>66</v>
          </cell>
          <cell r="F239">
            <v>0</v>
          </cell>
          <cell r="G239">
            <v>0</v>
          </cell>
          <cell r="H239">
            <v>0</v>
          </cell>
          <cell r="I239"/>
          <cell r="J239">
            <v>44</v>
          </cell>
          <cell r="K239">
            <v>0</v>
          </cell>
          <cell r="L239">
            <v>0</v>
          </cell>
          <cell r="M239">
            <v>0</v>
          </cell>
          <cell r="N239"/>
          <cell r="O239">
            <v>41</v>
          </cell>
          <cell r="P239">
            <v>0</v>
          </cell>
          <cell r="Q239"/>
          <cell r="R239">
            <v>124</v>
          </cell>
          <cell r="S239">
            <v>51</v>
          </cell>
          <cell r="T239"/>
          <cell r="U239">
            <v>275</v>
          </cell>
          <cell r="V239">
            <v>51</v>
          </cell>
        </row>
        <row r="240">
          <cell r="D240" t="str">
            <v>Buellton 2017</v>
          </cell>
          <cell r="E240">
            <v>66</v>
          </cell>
          <cell r="F240">
            <v>0</v>
          </cell>
          <cell r="G240">
            <v>0</v>
          </cell>
          <cell r="H240">
            <v>0</v>
          </cell>
          <cell r="I240"/>
          <cell r="J240">
            <v>44</v>
          </cell>
          <cell r="K240">
            <v>0</v>
          </cell>
          <cell r="L240">
            <v>0</v>
          </cell>
          <cell r="M240">
            <v>0</v>
          </cell>
          <cell r="N240"/>
          <cell r="O240">
            <v>41</v>
          </cell>
          <cell r="P240">
            <v>1</v>
          </cell>
          <cell r="Q240"/>
          <cell r="R240">
            <v>124</v>
          </cell>
          <cell r="S240">
            <v>38</v>
          </cell>
          <cell r="T240"/>
          <cell r="U240">
            <v>275</v>
          </cell>
          <cell r="V240">
            <v>39</v>
          </cell>
        </row>
        <row r="241">
          <cell r="D241" t="str">
            <v>Buena Park 2013</v>
          </cell>
          <cell r="E241"/>
          <cell r="F241"/>
          <cell r="G241"/>
          <cell r="H241"/>
          <cell r="I241"/>
          <cell r="J241"/>
          <cell r="K241"/>
          <cell r="L241"/>
          <cell r="M241"/>
          <cell r="N241"/>
          <cell r="O241"/>
          <cell r="P241"/>
          <cell r="Q241"/>
          <cell r="R241"/>
          <cell r="S241"/>
          <cell r="T241"/>
          <cell r="U241"/>
          <cell r="V241"/>
        </row>
        <row r="242">
          <cell r="D242" t="str">
            <v>Buena Park 2014</v>
          </cell>
          <cell r="E242">
            <v>76</v>
          </cell>
          <cell r="F242">
            <v>21</v>
          </cell>
          <cell r="G242">
            <v>21</v>
          </cell>
          <cell r="H242">
            <v>0</v>
          </cell>
          <cell r="I242"/>
          <cell r="J242">
            <v>53</v>
          </cell>
          <cell r="K242">
            <v>49</v>
          </cell>
          <cell r="L242">
            <v>49</v>
          </cell>
          <cell r="M242">
            <v>0</v>
          </cell>
          <cell r="N242"/>
          <cell r="O242">
            <v>62</v>
          </cell>
          <cell r="P242">
            <v>0</v>
          </cell>
          <cell r="Q242"/>
          <cell r="R242">
            <v>148</v>
          </cell>
          <cell r="S242">
            <v>0</v>
          </cell>
          <cell r="T242"/>
          <cell r="U242">
            <v>339</v>
          </cell>
          <cell r="V242">
            <v>70</v>
          </cell>
        </row>
        <row r="243">
          <cell r="D243" t="str">
            <v>Buena Park 2015</v>
          </cell>
          <cell r="E243">
            <v>76</v>
          </cell>
          <cell r="F243">
            <v>0</v>
          </cell>
          <cell r="G243">
            <v>0</v>
          </cell>
          <cell r="H243">
            <v>0</v>
          </cell>
          <cell r="I243"/>
          <cell r="J243">
            <v>53</v>
          </cell>
          <cell r="K243">
            <v>0</v>
          </cell>
          <cell r="L243">
            <v>0</v>
          </cell>
          <cell r="M243">
            <v>0</v>
          </cell>
          <cell r="N243"/>
          <cell r="O243">
            <v>62</v>
          </cell>
          <cell r="P243">
            <v>72</v>
          </cell>
          <cell r="Q243"/>
          <cell r="R243">
            <v>148</v>
          </cell>
          <cell r="S243">
            <v>65</v>
          </cell>
          <cell r="T243"/>
          <cell r="U243">
            <v>339</v>
          </cell>
          <cell r="V243">
            <v>137</v>
          </cell>
        </row>
        <row r="244">
          <cell r="D244" t="str">
            <v>Buena Park 2016</v>
          </cell>
          <cell r="E244">
            <v>76</v>
          </cell>
          <cell r="F244">
            <v>0</v>
          </cell>
          <cell r="G244">
            <v>0</v>
          </cell>
          <cell r="H244">
            <v>0</v>
          </cell>
          <cell r="I244"/>
          <cell r="J244">
            <v>53</v>
          </cell>
          <cell r="K244">
            <v>0</v>
          </cell>
          <cell r="L244">
            <v>0</v>
          </cell>
          <cell r="M244">
            <v>0</v>
          </cell>
          <cell r="N244"/>
          <cell r="O244">
            <v>62</v>
          </cell>
          <cell r="P244">
            <v>26</v>
          </cell>
          <cell r="Q244"/>
          <cell r="R244">
            <v>148</v>
          </cell>
          <cell r="S244">
            <v>116</v>
          </cell>
          <cell r="T244"/>
          <cell r="U244">
            <v>339</v>
          </cell>
          <cell r="V244">
            <v>142</v>
          </cell>
        </row>
        <row r="245">
          <cell r="D245" t="str">
            <v>Buena Park 2017</v>
          </cell>
          <cell r="E245">
            <v>76</v>
          </cell>
          <cell r="F245">
            <v>0</v>
          </cell>
          <cell r="G245">
            <v>0</v>
          </cell>
          <cell r="H245">
            <v>0</v>
          </cell>
          <cell r="I245"/>
          <cell r="J245">
            <v>53</v>
          </cell>
          <cell r="K245">
            <v>0</v>
          </cell>
          <cell r="L245">
            <v>0</v>
          </cell>
          <cell r="M245">
            <v>0</v>
          </cell>
          <cell r="N245"/>
          <cell r="O245">
            <v>62</v>
          </cell>
          <cell r="P245">
            <v>83</v>
          </cell>
          <cell r="Q245"/>
          <cell r="R245">
            <v>148</v>
          </cell>
          <cell r="S245">
            <v>0</v>
          </cell>
          <cell r="T245"/>
          <cell r="U245">
            <v>339</v>
          </cell>
          <cell r="V245">
            <v>83</v>
          </cell>
        </row>
        <row r="246">
          <cell r="D246" t="str">
            <v>Burbank 2013</v>
          </cell>
          <cell r="E246"/>
          <cell r="F246"/>
          <cell r="G246"/>
          <cell r="H246"/>
          <cell r="I246"/>
          <cell r="J246"/>
          <cell r="K246"/>
          <cell r="L246"/>
          <cell r="M246"/>
          <cell r="N246"/>
          <cell r="O246"/>
          <cell r="P246"/>
          <cell r="Q246"/>
          <cell r="R246"/>
          <cell r="S246"/>
          <cell r="T246"/>
          <cell r="U246"/>
          <cell r="V246"/>
        </row>
        <row r="247">
          <cell r="D247" t="str">
            <v>Burbank 2014</v>
          </cell>
          <cell r="E247">
            <v>694</v>
          </cell>
          <cell r="F247">
            <v>0</v>
          </cell>
          <cell r="G247">
            <v>0</v>
          </cell>
          <cell r="H247">
            <v>0</v>
          </cell>
          <cell r="I247"/>
          <cell r="J247">
            <v>413</v>
          </cell>
          <cell r="K247">
            <v>0</v>
          </cell>
          <cell r="L247">
            <v>0</v>
          </cell>
          <cell r="M247">
            <v>0</v>
          </cell>
          <cell r="N247"/>
          <cell r="O247">
            <v>443</v>
          </cell>
          <cell r="P247">
            <v>0</v>
          </cell>
          <cell r="Q247"/>
          <cell r="R247">
            <v>1134</v>
          </cell>
          <cell r="S247">
            <v>19</v>
          </cell>
          <cell r="T247"/>
          <cell r="U247">
            <v>2684</v>
          </cell>
          <cell r="V247">
            <v>19</v>
          </cell>
        </row>
        <row r="248">
          <cell r="D248" t="str">
            <v>Burbank 2015</v>
          </cell>
          <cell r="E248">
            <v>694</v>
          </cell>
          <cell r="F248">
            <v>11</v>
          </cell>
          <cell r="G248">
            <v>11</v>
          </cell>
          <cell r="H248">
            <v>0</v>
          </cell>
          <cell r="I248"/>
          <cell r="J248">
            <v>413</v>
          </cell>
          <cell r="K248">
            <v>0</v>
          </cell>
          <cell r="L248">
            <v>0</v>
          </cell>
          <cell r="M248">
            <v>0</v>
          </cell>
          <cell r="N248"/>
          <cell r="O248">
            <v>443</v>
          </cell>
          <cell r="P248">
            <v>0</v>
          </cell>
          <cell r="Q248"/>
          <cell r="R248">
            <v>1134</v>
          </cell>
          <cell r="S248">
            <v>14</v>
          </cell>
          <cell r="T248"/>
          <cell r="U248">
            <v>2684</v>
          </cell>
          <cell r="V248">
            <v>25</v>
          </cell>
        </row>
        <row r="249">
          <cell r="D249" t="str">
            <v>Burbank 2016</v>
          </cell>
          <cell r="E249">
            <v>694</v>
          </cell>
          <cell r="F249">
            <v>0</v>
          </cell>
          <cell r="G249">
            <v>0</v>
          </cell>
          <cell r="H249">
            <v>0</v>
          </cell>
          <cell r="I249"/>
          <cell r="J249">
            <v>413</v>
          </cell>
          <cell r="K249">
            <v>0</v>
          </cell>
          <cell r="L249">
            <v>0</v>
          </cell>
          <cell r="M249">
            <v>0</v>
          </cell>
          <cell r="N249"/>
          <cell r="O249">
            <v>443</v>
          </cell>
          <cell r="P249">
            <v>0</v>
          </cell>
          <cell r="Q249"/>
          <cell r="R249">
            <v>1134</v>
          </cell>
          <cell r="S249">
            <v>275</v>
          </cell>
          <cell r="T249"/>
          <cell r="U249">
            <v>2684</v>
          </cell>
          <cell r="V249">
            <v>275</v>
          </cell>
        </row>
        <row r="250">
          <cell r="D250" t="str">
            <v>Burbank 2017</v>
          </cell>
          <cell r="E250">
            <v>694</v>
          </cell>
          <cell r="F250">
            <v>0</v>
          </cell>
          <cell r="G250">
            <v>0</v>
          </cell>
          <cell r="H250">
            <v>0</v>
          </cell>
          <cell r="I250"/>
          <cell r="J250">
            <v>413</v>
          </cell>
          <cell r="K250">
            <v>0</v>
          </cell>
          <cell r="L250">
            <v>0</v>
          </cell>
          <cell r="M250">
            <v>0</v>
          </cell>
          <cell r="N250"/>
          <cell r="O250">
            <v>443</v>
          </cell>
          <cell r="P250">
            <v>0</v>
          </cell>
          <cell r="Q250"/>
          <cell r="R250">
            <v>1134</v>
          </cell>
          <cell r="S250">
            <v>17</v>
          </cell>
          <cell r="T250"/>
          <cell r="U250">
            <v>2684</v>
          </cell>
          <cell r="V250">
            <v>17</v>
          </cell>
        </row>
        <row r="251">
          <cell r="D251" t="str">
            <v>Burlingame 2014</v>
          </cell>
          <cell r="E251">
            <v>276</v>
          </cell>
          <cell r="F251">
            <v>0</v>
          </cell>
          <cell r="G251">
            <v>0</v>
          </cell>
          <cell r="H251">
            <v>0</v>
          </cell>
          <cell r="I251"/>
          <cell r="J251">
            <v>144</v>
          </cell>
          <cell r="K251">
            <v>0</v>
          </cell>
          <cell r="L251">
            <v>0</v>
          </cell>
          <cell r="M251">
            <v>0</v>
          </cell>
          <cell r="N251"/>
          <cell r="O251">
            <v>155</v>
          </cell>
          <cell r="P251">
            <v>3</v>
          </cell>
          <cell r="Q251"/>
          <cell r="R251">
            <v>288</v>
          </cell>
          <cell r="S251">
            <v>0</v>
          </cell>
          <cell r="T251"/>
          <cell r="U251">
            <v>863</v>
          </cell>
          <cell r="V251">
            <v>3</v>
          </cell>
        </row>
        <row r="252">
          <cell r="D252" t="str">
            <v>Burlingame 2015</v>
          </cell>
          <cell r="E252">
            <v>276</v>
          </cell>
          <cell r="F252">
            <v>0</v>
          </cell>
          <cell r="G252">
            <v>0</v>
          </cell>
          <cell r="H252">
            <v>0</v>
          </cell>
          <cell r="I252"/>
          <cell r="J252">
            <v>144</v>
          </cell>
          <cell r="K252">
            <v>0</v>
          </cell>
          <cell r="L252">
            <v>0</v>
          </cell>
          <cell r="M252">
            <v>0</v>
          </cell>
          <cell r="N252"/>
          <cell r="O252">
            <v>155</v>
          </cell>
          <cell r="P252">
            <v>0</v>
          </cell>
          <cell r="Q252"/>
          <cell r="R252">
            <v>288</v>
          </cell>
          <cell r="S252">
            <v>5</v>
          </cell>
          <cell r="T252"/>
          <cell r="U252">
            <v>863</v>
          </cell>
          <cell r="V252">
            <v>5</v>
          </cell>
        </row>
        <row r="253">
          <cell r="D253" t="str">
            <v>Burlingame 2016</v>
          </cell>
          <cell r="E253">
            <v>276</v>
          </cell>
          <cell r="F253">
            <v>0</v>
          </cell>
          <cell r="G253">
            <v>0</v>
          </cell>
          <cell r="H253">
            <v>0</v>
          </cell>
          <cell r="I253"/>
          <cell r="J253">
            <v>144</v>
          </cell>
          <cell r="K253">
            <v>0</v>
          </cell>
          <cell r="L253">
            <v>0</v>
          </cell>
          <cell r="M253">
            <v>0</v>
          </cell>
          <cell r="N253"/>
          <cell r="O253">
            <v>155</v>
          </cell>
          <cell r="P253">
            <v>0</v>
          </cell>
          <cell r="Q253"/>
          <cell r="R253">
            <v>288</v>
          </cell>
          <cell r="S253">
            <v>133</v>
          </cell>
          <cell r="T253"/>
          <cell r="U253">
            <v>863</v>
          </cell>
          <cell r="V253">
            <v>133</v>
          </cell>
        </row>
        <row r="254">
          <cell r="D254" t="str">
            <v>Burlingame 2017</v>
          </cell>
          <cell r="E254">
            <v>276</v>
          </cell>
          <cell r="F254">
            <v>0</v>
          </cell>
          <cell r="G254">
            <v>0</v>
          </cell>
          <cell r="H254">
            <v>0</v>
          </cell>
          <cell r="I254"/>
          <cell r="J254">
            <v>144</v>
          </cell>
          <cell r="K254">
            <v>0</v>
          </cell>
          <cell r="L254">
            <v>0</v>
          </cell>
          <cell r="M254">
            <v>0</v>
          </cell>
          <cell r="N254"/>
          <cell r="O254">
            <v>155</v>
          </cell>
          <cell r="P254">
            <v>0</v>
          </cell>
          <cell r="Q254"/>
          <cell r="R254">
            <v>288</v>
          </cell>
          <cell r="S254">
            <v>13</v>
          </cell>
          <cell r="T254"/>
          <cell r="U254">
            <v>863</v>
          </cell>
          <cell r="V254">
            <v>13</v>
          </cell>
        </row>
        <row r="255">
          <cell r="D255" t="str">
            <v>Butte County - Unincorporated 2014</v>
          </cell>
          <cell r="E255"/>
          <cell r="F255"/>
          <cell r="G255"/>
          <cell r="H255"/>
          <cell r="I255"/>
          <cell r="J255"/>
          <cell r="K255"/>
          <cell r="L255"/>
          <cell r="M255"/>
          <cell r="N255"/>
          <cell r="O255"/>
          <cell r="P255"/>
          <cell r="Q255"/>
          <cell r="R255"/>
          <cell r="S255"/>
          <cell r="T255"/>
          <cell r="U255"/>
          <cell r="V255"/>
        </row>
        <row r="256">
          <cell r="D256" t="str">
            <v>Butte County - Unincorporated 2015</v>
          </cell>
          <cell r="E256"/>
          <cell r="F256"/>
          <cell r="G256"/>
          <cell r="H256"/>
          <cell r="I256"/>
          <cell r="J256"/>
          <cell r="K256"/>
          <cell r="L256"/>
          <cell r="M256"/>
          <cell r="N256"/>
          <cell r="O256"/>
          <cell r="P256"/>
          <cell r="Q256"/>
          <cell r="R256"/>
          <cell r="S256"/>
          <cell r="T256"/>
          <cell r="U256"/>
          <cell r="V256"/>
        </row>
        <row r="257">
          <cell r="D257" t="str">
            <v>Butte County - Unincorporated 2016</v>
          </cell>
          <cell r="E257">
            <v>682</v>
          </cell>
          <cell r="F257">
            <v>0</v>
          </cell>
          <cell r="G257">
            <v>0</v>
          </cell>
          <cell r="H257">
            <v>0</v>
          </cell>
          <cell r="I257"/>
          <cell r="J257">
            <v>545</v>
          </cell>
          <cell r="K257">
            <v>0</v>
          </cell>
          <cell r="L257">
            <v>0</v>
          </cell>
          <cell r="M257">
            <v>0</v>
          </cell>
          <cell r="N257"/>
          <cell r="O257">
            <v>480</v>
          </cell>
          <cell r="P257">
            <v>8</v>
          </cell>
          <cell r="Q257"/>
          <cell r="R257">
            <v>1267</v>
          </cell>
          <cell r="S257">
            <v>90</v>
          </cell>
          <cell r="T257"/>
          <cell r="U257">
            <v>2974</v>
          </cell>
          <cell r="V257">
            <v>98</v>
          </cell>
        </row>
        <row r="258">
          <cell r="D258" t="str">
            <v>Butte County - Unincorporated 2017</v>
          </cell>
          <cell r="E258">
            <v>682</v>
          </cell>
          <cell r="F258">
            <v>0</v>
          </cell>
          <cell r="G258">
            <v>0</v>
          </cell>
          <cell r="H258">
            <v>0</v>
          </cell>
          <cell r="I258"/>
          <cell r="J258">
            <v>545</v>
          </cell>
          <cell r="K258">
            <v>8</v>
          </cell>
          <cell r="L258">
            <v>8</v>
          </cell>
          <cell r="M258">
            <v>0</v>
          </cell>
          <cell r="N258"/>
          <cell r="O258">
            <v>480</v>
          </cell>
          <cell r="P258">
            <v>25</v>
          </cell>
          <cell r="Q258"/>
          <cell r="R258">
            <v>1267</v>
          </cell>
          <cell r="S258">
            <v>117</v>
          </cell>
          <cell r="T258"/>
          <cell r="U258">
            <v>2974</v>
          </cell>
          <cell r="V258">
            <v>150</v>
          </cell>
        </row>
        <row r="259">
          <cell r="D259" t="str">
            <v>Calabasas 2013</v>
          </cell>
          <cell r="E259"/>
          <cell r="F259"/>
          <cell r="G259"/>
          <cell r="H259"/>
          <cell r="I259"/>
          <cell r="J259"/>
          <cell r="K259"/>
          <cell r="L259"/>
          <cell r="M259"/>
          <cell r="N259"/>
          <cell r="O259"/>
          <cell r="P259"/>
          <cell r="Q259"/>
          <cell r="R259"/>
          <cell r="S259"/>
          <cell r="T259"/>
          <cell r="U259"/>
          <cell r="V259"/>
        </row>
        <row r="260">
          <cell r="D260" t="str">
            <v>Calabasas 2014</v>
          </cell>
          <cell r="E260">
            <v>88</v>
          </cell>
          <cell r="F260">
            <v>0</v>
          </cell>
          <cell r="G260">
            <v>0</v>
          </cell>
          <cell r="H260">
            <v>0</v>
          </cell>
          <cell r="I260"/>
          <cell r="J260">
            <v>54</v>
          </cell>
          <cell r="K260">
            <v>0</v>
          </cell>
          <cell r="L260">
            <v>0</v>
          </cell>
          <cell r="M260">
            <v>0</v>
          </cell>
          <cell r="N260"/>
          <cell r="O260">
            <v>57</v>
          </cell>
          <cell r="P260">
            <v>0</v>
          </cell>
          <cell r="Q260"/>
          <cell r="R260">
            <v>131</v>
          </cell>
          <cell r="S260">
            <v>15</v>
          </cell>
          <cell r="T260"/>
          <cell r="U260">
            <v>330</v>
          </cell>
          <cell r="V260">
            <v>15</v>
          </cell>
        </row>
        <row r="261">
          <cell r="D261" t="str">
            <v>Calabasas 2015</v>
          </cell>
          <cell r="E261">
            <v>88</v>
          </cell>
          <cell r="F261">
            <v>8</v>
          </cell>
          <cell r="G261">
            <v>8</v>
          </cell>
          <cell r="H261">
            <v>0</v>
          </cell>
          <cell r="I261"/>
          <cell r="J261">
            <v>54</v>
          </cell>
          <cell r="K261">
            <v>0</v>
          </cell>
          <cell r="L261">
            <v>0</v>
          </cell>
          <cell r="M261">
            <v>0</v>
          </cell>
          <cell r="N261"/>
          <cell r="O261">
            <v>57</v>
          </cell>
          <cell r="P261">
            <v>1</v>
          </cell>
          <cell r="Q261"/>
          <cell r="R261">
            <v>131</v>
          </cell>
          <cell r="S261">
            <v>15</v>
          </cell>
          <cell r="T261"/>
          <cell r="U261">
            <v>330</v>
          </cell>
          <cell r="V261">
            <v>24</v>
          </cell>
        </row>
        <row r="262">
          <cell r="D262" t="str">
            <v>Calabasas 2016</v>
          </cell>
          <cell r="E262">
            <v>88</v>
          </cell>
          <cell r="F262">
            <v>0</v>
          </cell>
          <cell r="G262">
            <v>0</v>
          </cell>
          <cell r="H262">
            <v>0</v>
          </cell>
          <cell r="I262"/>
          <cell r="J262">
            <v>54</v>
          </cell>
          <cell r="K262">
            <v>0</v>
          </cell>
          <cell r="L262">
            <v>0</v>
          </cell>
          <cell r="M262">
            <v>0</v>
          </cell>
          <cell r="N262"/>
          <cell r="O262">
            <v>57</v>
          </cell>
          <cell r="P262">
            <v>2</v>
          </cell>
          <cell r="Q262"/>
          <cell r="R262">
            <v>131</v>
          </cell>
          <cell r="S262">
            <v>43</v>
          </cell>
          <cell r="T262"/>
          <cell r="U262">
            <v>330</v>
          </cell>
          <cell r="V262">
            <v>45</v>
          </cell>
        </row>
        <row r="263">
          <cell r="D263" t="str">
            <v>Calabasas 2017</v>
          </cell>
          <cell r="E263">
            <v>88</v>
          </cell>
          <cell r="F263">
            <v>0</v>
          </cell>
          <cell r="G263">
            <v>0</v>
          </cell>
          <cell r="H263">
            <v>0</v>
          </cell>
          <cell r="I263"/>
          <cell r="J263">
            <v>54</v>
          </cell>
          <cell r="K263">
            <v>0</v>
          </cell>
          <cell r="L263">
            <v>0</v>
          </cell>
          <cell r="M263">
            <v>0</v>
          </cell>
          <cell r="N263"/>
          <cell r="O263">
            <v>57</v>
          </cell>
          <cell r="P263">
            <v>4</v>
          </cell>
          <cell r="Q263"/>
          <cell r="R263">
            <v>131</v>
          </cell>
          <cell r="S263">
            <v>18</v>
          </cell>
          <cell r="T263"/>
          <cell r="U263">
            <v>330</v>
          </cell>
          <cell r="V263">
            <v>22</v>
          </cell>
        </row>
        <row r="264">
          <cell r="D264" t="str">
            <v>Calaveras County - Unincorporated 2014</v>
          </cell>
          <cell r="E264">
            <v>241</v>
          </cell>
          <cell r="F264">
            <v>6</v>
          </cell>
          <cell r="G264">
            <v>0</v>
          </cell>
          <cell r="H264">
            <v>6</v>
          </cell>
          <cell r="I264"/>
          <cell r="J264">
            <v>175</v>
          </cell>
          <cell r="K264">
            <v>13</v>
          </cell>
          <cell r="L264">
            <v>0</v>
          </cell>
          <cell r="M264">
            <v>13</v>
          </cell>
          <cell r="N264"/>
          <cell r="O264">
            <v>192</v>
          </cell>
          <cell r="P264">
            <v>17</v>
          </cell>
          <cell r="Q264"/>
          <cell r="R264">
            <v>471</v>
          </cell>
          <cell r="S264">
            <v>38</v>
          </cell>
          <cell r="T264"/>
          <cell r="U264">
            <v>1079</v>
          </cell>
          <cell r="V264">
            <v>74</v>
          </cell>
        </row>
        <row r="265">
          <cell r="D265" t="str">
            <v>Calaveras County - Unincorporated 2015</v>
          </cell>
          <cell r="E265">
            <v>241</v>
          </cell>
          <cell r="F265">
            <v>8</v>
          </cell>
          <cell r="G265">
            <v>0</v>
          </cell>
          <cell r="H265">
            <v>8</v>
          </cell>
          <cell r="I265"/>
          <cell r="J265">
            <v>175</v>
          </cell>
          <cell r="K265">
            <v>15</v>
          </cell>
          <cell r="L265">
            <v>0</v>
          </cell>
          <cell r="M265">
            <v>15</v>
          </cell>
          <cell r="N265"/>
          <cell r="O265">
            <v>192</v>
          </cell>
          <cell r="P265">
            <v>45</v>
          </cell>
          <cell r="Q265"/>
          <cell r="R265">
            <v>471</v>
          </cell>
          <cell r="S265">
            <v>49</v>
          </cell>
          <cell r="T265"/>
          <cell r="U265">
            <v>1079</v>
          </cell>
          <cell r="V265">
            <v>117</v>
          </cell>
        </row>
        <row r="266">
          <cell r="D266" t="str">
            <v>Calaveras County - Unincorporated 2016</v>
          </cell>
          <cell r="E266">
            <v>241</v>
          </cell>
          <cell r="F266">
            <v>60</v>
          </cell>
          <cell r="G266">
            <v>0</v>
          </cell>
          <cell r="H266">
            <v>60</v>
          </cell>
          <cell r="I266"/>
          <cell r="J266">
            <v>175</v>
          </cell>
          <cell r="K266">
            <v>36</v>
          </cell>
          <cell r="L266">
            <v>0</v>
          </cell>
          <cell r="M266">
            <v>36</v>
          </cell>
          <cell r="N266"/>
          <cell r="O266">
            <v>192</v>
          </cell>
          <cell r="P266">
            <v>104</v>
          </cell>
          <cell r="Q266"/>
          <cell r="R266">
            <v>471</v>
          </cell>
          <cell r="S266">
            <v>48</v>
          </cell>
          <cell r="T266"/>
          <cell r="U266">
            <v>1079</v>
          </cell>
          <cell r="V266">
            <v>248</v>
          </cell>
        </row>
        <row r="267">
          <cell r="D267" t="str">
            <v>Calaveras County - Unincorporated 2017</v>
          </cell>
          <cell r="E267">
            <v>241</v>
          </cell>
          <cell r="F267">
            <v>25</v>
          </cell>
          <cell r="G267">
            <v>0</v>
          </cell>
          <cell r="H267">
            <v>25</v>
          </cell>
          <cell r="I267"/>
          <cell r="J267">
            <v>175</v>
          </cell>
          <cell r="K267">
            <v>27</v>
          </cell>
          <cell r="L267">
            <v>0</v>
          </cell>
          <cell r="M267">
            <v>27</v>
          </cell>
          <cell r="N267"/>
          <cell r="O267">
            <v>192</v>
          </cell>
          <cell r="P267">
            <v>29</v>
          </cell>
          <cell r="Q267"/>
          <cell r="R267">
            <v>471</v>
          </cell>
          <cell r="S267">
            <v>77</v>
          </cell>
          <cell r="T267"/>
          <cell r="U267">
            <v>1079</v>
          </cell>
          <cell r="V267">
            <v>158</v>
          </cell>
        </row>
        <row r="268">
          <cell r="D268" t="str">
            <v>Calexico 2013</v>
          </cell>
          <cell r="E268"/>
          <cell r="F268"/>
          <cell r="G268"/>
          <cell r="H268"/>
          <cell r="I268"/>
          <cell r="J268"/>
          <cell r="K268"/>
          <cell r="L268"/>
          <cell r="M268"/>
          <cell r="N268"/>
          <cell r="O268"/>
          <cell r="P268"/>
          <cell r="Q268"/>
          <cell r="R268"/>
          <cell r="S268"/>
          <cell r="T268"/>
          <cell r="U268"/>
          <cell r="V268"/>
        </row>
        <row r="269">
          <cell r="D269" t="str">
            <v>Calexico 2014</v>
          </cell>
          <cell r="E269">
            <v>817</v>
          </cell>
          <cell r="F269">
            <v>66</v>
          </cell>
          <cell r="G269">
            <v>23</v>
          </cell>
          <cell r="H269">
            <v>43</v>
          </cell>
          <cell r="I269"/>
          <cell r="J269">
            <v>489</v>
          </cell>
          <cell r="K269">
            <v>10</v>
          </cell>
          <cell r="L269">
            <v>0</v>
          </cell>
          <cell r="M269">
            <v>10</v>
          </cell>
          <cell r="N269"/>
          <cell r="O269">
            <v>490</v>
          </cell>
          <cell r="P269">
            <v>42</v>
          </cell>
          <cell r="Q269"/>
          <cell r="R269">
            <v>1428</v>
          </cell>
          <cell r="S269">
            <v>0</v>
          </cell>
          <cell r="T269"/>
          <cell r="U269">
            <v>3224</v>
          </cell>
          <cell r="V269">
            <v>118</v>
          </cell>
        </row>
        <row r="270">
          <cell r="D270" t="str">
            <v>Calexico 2015</v>
          </cell>
          <cell r="E270">
            <v>817</v>
          </cell>
          <cell r="F270">
            <v>0</v>
          </cell>
          <cell r="G270">
            <v>0</v>
          </cell>
          <cell r="H270">
            <v>0</v>
          </cell>
          <cell r="I270"/>
          <cell r="J270">
            <v>489</v>
          </cell>
          <cell r="K270">
            <v>0</v>
          </cell>
          <cell r="L270">
            <v>0</v>
          </cell>
          <cell r="M270">
            <v>0</v>
          </cell>
          <cell r="N270"/>
          <cell r="O270">
            <v>490</v>
          </cell>
          <cell r="P270">
            <v>10</v>
          </cell>
          <cell r="Q270"/>
          <cell r="R270">
            <v>1428</v>
          </cell>
          <cell r="S270">
            <v>0</v>
          </cell>
          <cell r="T270"/>
          <cell r="U270">
            <v>3224</v>
          </cell>
          <cell r="V270">
            <v>10</v>
          </cell>
        </row>
        <row r="271">
          <cell r="D271" t="str">
            <v>Calexico 2016</v>
          </cell>
          <cell r="E271">
            <v>817</v>
          </cell>
          <cell r="F271">
            <v>0</v>
          </cell>
          <cell r="G271">
            <v>0</v>
          </cell>
          <cell r="H271">
            <v>0</v>
          </cell>
          <cell r="I271"/>
          <cell r="J271">
            <v>489</v>
          </cell>
          <cell r="K271">
            <v>0</v>
          </cell>
          <cell r="L271">
            <v>0</v>
          </cell>
          <cell r="M271">
            <v>0</v>
          </cell>
          <cell r="N271"/>
          <cell r="O271">
            <v>490</v>
          </cell>
          <cell r="P271">
            <v>2</v>
          </cell>
          <cell r="Q271"/>
          <cell r="R271">
            <v>1428</v>
          </cell>
          <cell r="S271">
            <v>0</v>
          </cell>
          <cell r="T271"/>
          <cell r="U271">
            <v>3224</v>
          </cell>
          <cell r="V271">
            <v>2</v>
          </cell>
        </row>
        <row r="272">
          <cell r="D272" t="str">
            <v>Calexico 2017</v>
          </cell>
          <cell r="E272">
            <v>817</v>
          </cell>
          <cell r="F272">
            <v>0</v>
          </cell>
          <cell r="G272">
            <v>0</v>
          </cell>
          <cell r="H272">
            <v>0</v>
          </cell>
          <cell r="I272"/>
          <cell r="J272">
            <v>489</v>
          </cell>
          <cell r="K272">
            <v>0</v>
          </cell>
          <cell r="L272">
            <v>0</v>
          </cell>
          <cell r="M272">
            <v>0</v>
          </cell>
          <cell r="N272"/>
          <cell r="O272">
            <v>490</v>
          </cell>
          <cell r="P272">
            <v>10</v>
          </cell>
          <cell r="Q272"/>
          <cell r="R272">
            <v>1428</v>
          </cell>
          <cell r="S272">
            <v>0</v>
          </cell>
          <cell r="T272"/>
          <cell r="U272">
            <v>3224</v>
          </cell>
          <cell r="V272">
            <v>10</v>
          </cell>
        </row>
        <row r="273">
          <cell r="D273" t="str">
            <v>California City 2013</v>
          </cell>
          <cell r="E273"/>
          <cell r="F273"/>
          <cell r="G273"/>
          <cell r="H273"/>
          <cell r="I273"/>
          <cell r="J273"/>
          <cell r="K273"/>
          <cell r="L273"/>
          <cell r="M273"/>
          <cell r="N273"/>
          <cell r="O273"/>
          <cell r="P273"/>
          <cell r="Q273"/>
          <cell r="R273"/>
          <cell r="S273"/>
          <cell r="T273"/>
          <cell r="U273"/>
          <cell r="V273"/>
        </row>
        <row r="274">
          <cell r="D274" t="str">
            <v>California City 2014</v>
          </cell>
          <cell r="E274">
            <v>0</v>
          </cell>
          <cell r="F274">
            <v>0</v>
          </cell>
          <cell r="G274">
            <v>0</v>
          </cell>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row>
        <row r="275">
          <cell r="D275" t="str">
            <v>California City 2015</v>
          </cell>
        </row>
        <row r="276">
          <cell r="D276" t="str">
            <v>California City 2016</v>
          </cell>
        </row>
        <row r="277">
          <cell r="D277" t="str">
            <v>California City 2017</v>
          </cell>
        </row>
        <row r="278">
          <cell r="D278" t="str">
            <v>Calimesa 2013</v>
          </cell>
        </row>
        <row r="279">
          <cell r="D279" t="str">
            <v>Calimesa 2014</v>
          </cell>
          <cell r="E279">
            <v>543</v>
          </cell>
          <cell r="F279">
            <v>0</v>
          </cell>
          <cell r="G279">
            <v>0</v>
          </cell>
          <cell r="H279">
            <v>0</v>
          </cell>
          <cell r="I279"/>
          <cell r="J279">
            <v>383</v>
          </cell>
          <cell r="K279">
            <v>0</v>
          </cell>
          <cell r="L279">
            <v>0</v>
          </cell>
          <cell r="M279">
            <v>0</v>
          </cell>
          <cell r="N279"/>
          <cell r="O279">
            <v>433</v>
          </cell>
          <cell r="P279">
            <v>0</v>
          </cell>
          <cell r="Q279"/>
          <cell r="R279">
            <v>982</v>
          </cell>
          <cell r="S279">
            <v>37</v>
          </cell>
          <cell r="T279"/>
          <cell r="U279">
            <v>2341</v>
          </cell>
          <cell r="V279">
            <v>37</v>
          </cell>
        </row>
        <row r="280">
          <cell r="D280" t="str">
            <v>Calimesa 2015</v>
          </cell>
          <cell r="E280">
            <v>543</v>
          </cell>
          <cell r="F280">
            <v>0</v>
          </cell>
          <cell r="G280">
            <v>0</v>
          </cell>
          <cell r="H280">
            <v>0</v>
          </cell>
          <cell r="I280"/>
          <cell r="J280">
            <v>383</v>
          </cell>
          <cell r="K280">
            <v>0</v>
          </cell>
          <cell r="L280">
            <v>0</v>
          </cell>
          <cell r="M280">
            <v>0</v>
          </cell>
          <cell r="N280"/>
          <cell r="O280">
            <v>433</v>
          </cell>
          <cell r="P280">
            <v>0</v>
          </cell>
          <cell r="Q280"/>
          <cell r="R280">
            <v>982</v>
          </cell>
          <cell r="S280">
            <v>77</v>
          </cell>
          <cell r="T280"/>
          <cell r="U280">
            <v>2341</v>
          </cell>
          <cell r="V280">
            <v>77</v>
          </cell>
        </row>
        <row r="281">
          <cell r="D281" t="str">
            <v>Calimesa 2016</v>
          </cell>
          <cell r="E281">
            <v>543</v>
          </cell>
          <cell r="F281">
            <v>0</v>
          </cell>
          <cell r="G281">
            <v>0</v>
          </cell>
          <cell r="H281">
            <v>0</v>
          </cell>
          <cell r="I281"/>
          <cell r="J281">
            <v>383</v>
          </cell>
          <cell r="K281">
            <v>0</v>
          </cell>
          <cell r="L281">
            <v>0</v>
          </cell>
          <cell r="M281">
            <v>0</v>
          </cell>
          <cell r="N281"/>
          <cell r="O281">
            <v>433</v>
          </cell>
          <cell r="P281">
            <v>0</v>
          </cell>
          <cell r="Q281"/>
          <cell r="R281">
            <v>982</v>
          </cell>
          <cell r="S281">
            <v>116</v>
          </cell>
          <cell r="T281"/>
          <cell r="U281">
            <v>2341</v>
          </cell>
          <cell r="V281">
            <v>116</v>
          </cell>
        </row>
        <row r="282">
          <cell r="D282" t="str">
            <v>Calimesa 2017</v>
          </cell>
          <cell r="E282">
            <v>543</v>
          </cell>
          <cell r="F282">
            <v>0</v>
          </cell>
          <cell r="G282">
            <v>0</v>
          </cell>
          <cell r="H282">
            <v>0</v>
          </cell>
          <cell r="I282"/>
          <cell r="J282">
            <v>383</v>
          </cell>
          <cell r="K282">
            <v>0</v>
          </cell>
          <cell r="L282">
            <v>0</v>
          </cell>
          <cell r="M282">
            <v>0</v>
          </cell>
          <cell r="N282"/>
          <cell r="O282">
            <v>433</v>
          </cell>
          <cell r="P282">
            <v>0</v>
          </cell>
          <cell r="Q282"/>
          <cell r="R282">
            <v>982</v>
          </cell>
          <cell r="S282">
            <v>43</v>
          </cell>
          <cell r="T282"/>
          <cell r="U282">
            <v>2341</v>
          </cell>
          <cell r="V282">
            <v>43</v>
          </cell>
        </row>
        <row r="283">
          <cell r="D283" t="str">
            <v>Calipatria 2013</v>
          </cell>
          <cell r="E283"/>
          <cell r="F283"/>
          <cell r="G283"/>
          <cell r="H283"/>
          <cell r="I283"/>
          <cell r="J283"/>
          <cell r="K283"/>
          <cell r="L283"/>
          <cell r="M283"/>
          <cell r="N283"/>
          <cell r="O283"/>
          <cell r="P283"/>
          <cell r="Q283"/>
          <cell r="R283"/>
          <cell r="S283"/>
          <cell r="T283"/>
          <cell r="U283"/>
          <cell r="V283"/>
        </row>
        <row r="284">
          <cell r="D284" t="str">
            <v>Calipatria 2014</v>
          </cell>
          <cell r="E284"/>
          <cell r="F284"/>
          <cell r="G284"/>
          <cell r="H284"/>
          <cell r="I284"/>
          <cell r="J284"/>
          <cell r="K284"/>
          <cell r="L284"/>
          <cell r="M284"/>
          <cell r="N284"/>
          <cell r="O284"/>
          <cell r="P284"/>
          <cell r="Q284"/>
          <cell r="R284"/>
          <cell r="S284"/>
          <cell r="T284"/>
          <cell r="U284"/>
          <cell r="V284"/>
        </row>
        <row r="285">
          <cell r="D285" t="str">
            <v>Calipatria 2015</v>
          </cell>
          <cell r="E285"/>
          <cell r="F285"/>
          <cell r="G285"/>
          <cell r="H285"/>
          <cell r="I285"/>
          <cell r="J285"/>
          <cell r="K285"/>
          <cell r="L285"/>
          <cell r="M285"/>
          <cell r="N285"/>
          <cell r="O285"/>
          <cell r="P285"/>
          <cell r="Q285"/>
          <cell r="R285"/>
          <cell r="S285"/>
          <cell r="T285"/>
          <cell r="U285"/>
          <cell r="V285"/>
        </row>
        <row r="286">
          <cell r="D286" t="str">
            <v>Calipatria 2016</v>
          </cell>
          <cell r="E286"/>
          <cell r="F286"/>
          <cell r="G286"/>
          <cell r="H286"/>
          <cell r="I286"/>
          <cell r="J286"/>
          <cell r="K286"/>
          <cell r="L286"/>
          <cell r="M286"/>
          <cell r="N286"/>
          <cell r="O286"/>
          <cell r="P286"/>
          <cell r="Q286"/>
          <cell r="R286"/>
          <cell r="S286"/>
          <cell r="T286"/>
          <cell r="U286"/>
          <cell r="V286"/>
        </row>
        <row r="287">
          <cell r="D287" t="str">
            <v>Calipatria 2017</v>
          </cell>
          <cell r="E287">
            <v>37</v>
          </cell>
          <cell r="F287">
            <v>0</v>
          </cell>
          <cell r="G287">
            <v>0</v>
          </cell>
          <cell r="H287">
            <v>0</v>
          </cell>
          <cell r="I287"/>
          <cell r="J287">
            <v>22</v>
          </cell>
          <cell r="K287">
            <v>0</v>
          </cell>
          <cell r="L287">
            <v>0</v>
          </cell>
          <cell r="M287">
            <v>0</v>
          </cell>
          <cell r="N287"/>
          <cell r="O287">
            <v>22</v>
          </cell>
          <cell r="P287">
            <v>0</v>
          </cell>
          <cell r="Q287"/>
          <cell r="R287">
            <v>63</v>
          </cell>
          <cell r="S287">
            <v>0</v>
          </cell>
          <cell r="T287"/>
          <cell r="U287">
            <v>144</v>
          </cell>
          <cell r="V287">
            <v>0</v>
          </cell>
        </row>
        <row r="288">
          <cell r="D288" t="str">
            <v>Calistoga 2014</v>
          </cell>
          <cell r="E288"/>
          <cell r="F288"/>
          <cell r="G288"/>
          <cell r="H288"/>
          <cell r="I288"/>
          <cell r="J288"/>
          <cell r="K288"/>
          <cell r="L288"/>
          <cell r="M288"/>
          <cell r="N288"/>
          <cell r="O288"/>
          <cell r="P288"/>
          <cell r="Q288"/>
          <cell r="R288"/>
          <cell r="S288"/>
          <cell r="T288"/>
          <cell r="U288"/>
          <cell r="V288"/>
        </row>
        <row r="289">
          <cell r="D289" t="str">
            <v>Calistoga 2015</v>
          </cell>
          <cell r="E289">
            <v>6</v>
          </cell>
          <cell r="F289">
            <v>0</v>
          </cell>
          <cell r="G289">
            <v>0</v>
          </cell>
          <cell r="H289">
            <v>0</v>
          </cell>
          <cell r="I289"/>
          <cell r="J289">
            <v>2</v>
          </cell>
          <cell r="K289">
            <v>0</v>
          </cell>
          <cell r="L289">
            <v>0</v>
          </cell>
          <cell r="M289">
            <v>0</v>
          </cell>
          <cell r="N289"/>
          <cell r="O289">
            <v>4</v>
          </cell>
          <cell r="P289">
            <v>0</v>
          </cell>
          <cell r="Q289"/>
          <cell r="R289">
            <v>15</v>
          </cell>
          <cell r="S289">
            <v>4</v>
          </cell>
          <cell r="T289"/>
          <cell r="U289">
            <v>27</v>
          </cell>
          <cell r="V289">
            <v>4</v>
          </cell>
        </row>
        <row r="290">
          <cell r="D290" t="str">
            <v>Calistoga 2016</v>
          </cell>
          <cell r="E290">
            <v>6</v>
          </cell>
          <cell r="F290">
            <v>0</v>
          </cell>
          <cell r="G290">
            <v>0</v>
          </cell>
          <cell r="H290">
            <v>0</v>
          </cell>
          <cell r="I290"/>
          <cell r="J290">
            <v>2</v>
          </cell>
          <cell r="K290">
            <v>0</v>
          </cell>
          <cell r="L290">
            <v>0</v>
          </cell>
          <cell r="M290">
            <v>0</v>
          </cell>
          <cell r="N290"/>
          <cell r="O290">
            <v>4</v>
          </cell>
          <cell r="P290">
            <v>0</v>
          </cell>
          <cell r="Q290"/>
          <cell r="R290">
            <v>15</v>
          </cell>
          <cell r="S290">
            <v>4</v>
          </cell>
          <cell r="T290"/>
          <cell r="U290">
            <v>27</v>
          </cell>
          <cell r="V290">
            <v>4</v>
          </cell>
        </row>
        <row r="291">
          <cell r="D291" t="str">
            <v>Calistoga 2017</v>
          </cell>
          <cell r="E291">
            <v>6</v>
          </cell>
          <cell r="F291">
            <v>23</v>
          </cell>
          <cell r="G291">
            <v>23</v>
          </cell>
          <cell r="H291">
            <v>0</v>
          </cell>
          <cell r="I291"/>
          <cell r="J291">
            <v>2</v>
          </cell>
          <cell r="K291">
            <v>7</v>
          </cell>
          <cell r="L291">
            <v>6</v>
          </cell>
          <cell r="M291">
            <v>1</v>
          </cell>
          <cell r="N291"/>
          <cell r="O291">
            <v>4</v>
          </cell>
          <cell r="P291">
            <v>3</v>
          </cell>
          <cell r="Q291"/>
          <cell r="R291">
            <v>15</v>
          </cell>
          <cell r="S291">
            <v>22</v>
          </cell>
          <cell r="T291"/>
          <cell r="U291">
            <v>27</v>
          </cell>
          <cell r="V291">
            <v>55</v>
          </cell>
        </row>
        <row r="292">
          <cell r="D292" t="str">
            <v>Camarillo 2013</v>
          </cell>
          <cell r="E292"/>
          <cell r="F292"/>
          <cell r="G292"/>
          <cell r="H292"/>
          <cell r="I292"/>
          <cell r="J292"/>
          <cell r="K292"/>
          <cell r="L292"/>
          <cell r="M292"/>
          <cell r="N292"/>
          <cell r="O292"/>
          <cell r="P292"/>
          <cell r="Q292"/>
          <cell r="R292"/>
          <cell r="S292"/>
          <cell r="T292"/>
          <cell r="U292"/>
          <cell r="V292"/>
        </row>
        <row r="293">
          <cell r="D293" t="str">
            <v>Camarillo 2014</v>
          </cell>
          <cell r="E293">
            <v>539</v>
          </cell>
          <cell r="F293">
            <v>13</v>
          </cell>
          <cell r="G293">
            <v>13</v>
          </cell>
          <cell r="H293">
            <v>0</v>
          </cell>
          <cell r="I293"/>
          <cell r="J293">
            <v>366</v>
          </cell>
          <cell r="K293">
            <v>12</v>
          </cell>
          <cell r="L293">
            <v>12</v>
          </cell>
          <cell r="M293">
            <v>0</v>
          </cell>
          <cell r="N293"/>
          <cell r="O293">
            <v>411</v>
          </cell>
          <cell r="P293">
            <v>199</v>
          </cell>
          <cell r="Q293"/>
          <cell r="R293">
            <v>908</v>
          </cell>
          <cell r="S293">
            <v>3</v>
          </cell>
          <cell r="T293"/>
          <cell r="U293">
            <v>2224</v>
          </cell>
          <cell r="V293">
            <v>227</v>
          </cell>
        </row>
        <row r="294">
          <cell r="D294" t="str">
            <v>Camarillo 2015</v>
          </cell>
          <cell r="E294">
            <v>539</v>
          </cell>
          <cell r="F294">
            <v>24</v>
          </cell>
          <cell r="G294">
            <v>24</v>
          </cell>
          <cell r="H294">
            <v>0</v>
          </cell>
          <cell r="I294"/>
          <cell r="J294">
            <v>366</v>
          </cell>
          <cell r="K294">
            <v>26</v>
          </cell>
          <cell r="L294">
            <v>26</v>
          </cell>
          <cell r="M294">
            <v>0</v>
          </cell>
          <cell r="N294"/>
          <cell r="O294">
            <v>411</v>
          </cell>
          <cell r="P294">
            <v>181</v>
          </cell>
          <cell r="Q294"/>
          <cell r="R294">
            <v>908</v>
          </cell>
          <cell r="S294">
            <v>101</v>
          </cell>
          <cell r="T294"/>
          <cell r="U294">
            <v>2224</v>
          </cell>
          <cell r="V294">
            <v>332</v>
          </cell>
        </row>
        <row r="295">
          <cell r="D295" t="str">
            <v>Camarillo 2016</v>
          </cell>
          <cell r="E295">
            <v>539</v>
          </cell>
          <cell r="F295">
            <v>30</v>
          </cell>
          <cell r="G295">
            <v>30</v>
          </cell>
          <cell r="H295">
            <v>0</v>
          </cell>
          <cell r="I295"/>
          <cell r="J295">
            <v>366</v>
          </cell>
          <cell r="K295">
            <v>30</v>
          </cell>
          <cell r="L295">
            <v>30</v>
          </cell>
          <cell r="M295">
            <v>0</v>
          </cell>
          <cell r="N295"/>
          <cell r="O295">
            <v>411</v>
          </cell>
          <cell r="P295">
            <v>1</v>
          </cell>
          <cell r="Q295"/>
          <cell r="R295">
            <v>908</v>
          </cell>
          <cell r="S295">
            <v>106</v>
          </cell>
          <cell r="T295"/>
          <cell r="U295">
            <v>2224</v>
          </cell>
          <cell r="V295">
            <v>167</v>
          </cell>
        </row>
        <row r="296">
          <cell r="D296" t="str">
            <v>Camarillo 2017</v>
          </cell>
          <cell r="E296">
            <v>539</v>
          </cell>
          <cell r="F296">
            <v>72</v>
          </cell>
          <cell r="G296">
            <v>72</v>
          </cell>
          <cell r="H296">
            <v>0</v>
          </cell>
          <cell r="I296"/>
          <cell r="J296">
            <v>366</v>
          </cell>
          <cell r="K296">
            <v>54</v>
          </cell>
          <cell r="L296">
            <v>54</v>
          </cell>
          <cell r="M296">
            <v>0</v>
          </cell>
          <cell r="N296"/>
          <cell r="O296">
            <v>411</v>
          </cell>
          <cell r="P296">
            <v>33</v>
          </cell>
          <cell r="Q296"/>
          <cell r="R296">
            <v>908</v>
          </cell>
          <cell r="S296">
            <v>618</v>
          </cell>
          <cell r="T296"/>
          <cell r="U296">
            <v>2224</v>
          </cell>
          <cell r="V296">
            <v>777</v>
          </cell>
        </row>
        <row r="297">
          <cell r="D297" t="str">
            <v>Campbell 2014</v>
          </cell>
          <cell r="E297"/>
          <cell r="F297"/>
          <cell r="G297"/>
          <cell r="H297"/>
          <cell r="I297"/>
          <cell r="J297"/>
          <cell r="K297"/>
          <cell r="L297"/>
          <cell r="M297"/>
          <cell r="N297"/>
          <cell r="O297"/>
          <cell r="P297"/>
          <cell r="Q297"/>
          <cell r="R297"/>
          <cell r="S297"/>
          <cell r="T297"/>
          <cell r="U297"/>
          <cell r="V297"/>
        </row>
        <row r="298">
          <cell r="D298" t="str">
            <v>Campbell 2015</v>
          </cell>
          <cell r="E298">
            <v>253</v>
          </cell>
          <cell r="F298">
            <v>0</v>
          </cell>
          <cell r="G298">
            <v>0</v>
          </cell>
          <cell r="H298">
            <v>0</v>
          </cell>
          <cell r="I298"/>
          <cell r="J298">
            <v>138</v>
          </cell>
          <cell r="K298">
            <v>0</v>
          </cell>
          <cell r="L298">
            <v>0</v>
          </cell>
          <cell r="M298">
            <v>0</v>
          </cell>
          <cell r="N298"/>
          <cell r="O298">
            <v>151</v>
          </cell>
          <cell r="P298">
            <v>0</v>
          </cell>
          <cell r="Q298"/>
          <cell r="R298">
            <v>391</v>
          </cell>
          <cell r="S298">
            <v>52</v>
          </cell>
          <cell r="T298"/>
          <cell r="U298">
            <v>933</v>
          </cell>
          <cell r="V298">
            <v>52</v>
          </cell>
        </row>
        <row r="299">
          <cell r="D299" t="str">
            <v>Campbell 2016</v>
          </cell>
          <cell r="E299">
            <v>253</v>
          </cell>
          <cell r="F299">
            <v>9</v>
          </cell>
          <cell r="G299">
            <v>9</v>
          </cell>
          <cell r="H299">
            <v>0</v>
          </cell>
          <cell r="I299"/>
          <cell r="J299">
            <v>138</v>
          </cell>
          <cell r="K299">
            <v>1</v>
          </cell>
          <cell r="L299">
            <v>1</v>
          </cell>
          <cell r="M299">
            <v>0</v>
          </cell>
          <cell r="N299"/>
          <cell r="O299">
            <v>151</v>
          </cell>
          <cell r="P299">
            <v>2</v>
          </cell>
          <cell r="Q299"/>
          <cell r="R299">
            <v>391</v>
          </cell>
          <cell r="S299">
            <v>159</v>
          </cell>
          <cell r="T299"/>
          <cell r="U299">
            <v>933</v>
          </cell>
          <cell r="V299">
            <v>171</v>
          </cell>
        </row>
        <row r="300">
          <cell r="D300" t="str">
            <v>Campbell 2017</v>
          </cell>
          <cell r="E300">
            <v>253</v>
          </cell>
          <cell r="F300">
            <v>0</v>
          </cell>
          <cell r="G300">
            <v>0</v>
          </cell>
          <cell r="H300">
            <v>0</v>
          </cell>
          <cell r="I300"/>
          <cell r="J300">
            <v>138</v>
          </cell>
          <cell r="K300">
            <v>1</v>
          </cell>
          <cell r="L300">
            <v>1</v>
          </cell>
          <cell r="M300">
            <v>0</v>
          </cell>
          <cell r="N300"/>
          <cell r="O300">
            <v>151</v>
          </cell>
          <cell r="P300">
            <v>4</v>
          </cell>
          <cell r="Q300"/>
          <cell r="R300">
            <v>391</v>
          </cell>
          <cell r="S300">
            <v>75</v>
          </cell>
          <cell r="T300"/>
          <cell r="U300">
            <v>933</v>
          </cell>
          <cell r="V300">
            <v>80</v>
          </cell>
        </row>
        <row r="301">
          <cell r="D301" t="str">
            <v>Canyon Lake 2013</v>
          </cell>
          <cell r="E301"/>
          <cell r="F301"/>
          <cell r="G301"/>
          <cell r="H301"/>
          <cell r="I301"/>
          <cell r="J301"/>
          <cell r="K301"/>
          <cell r="L301"/>
          <cell r="M301"/>
          <cell r="N301"/>
          <cell r="O301"/>
          <cell r="P301"/>
          <cell r="Q301"/>
          <cell r="R301"/>
          <cell r="S301"/>
          <cell r="T301"/>
          <cell r="U301"/>
          <cell r="V301"/>
        </row>
        <row r="302">
          <cell r="D302" t="str">
            <v>Canyon Lake 2014</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row>
        <row r="303">
          <cell r="D303" t="str">
            <v>Canyon Lake 2015</v>
          </cell>
        </row>
        <row r="304">
          <cell r="D304" t="str">
            <v>Canyon Lake 2016</v>
          </cell>
        </row>
        <row r="305">
          <cell r="D305" t="str">
            <v>Canyon Lake 2017</v>
          </cell>
        </row>
        <row r="306">
          <cell r="D306" t="str">
            <v>Capitola 2014</v>
          </cell>
        </row>
        <row r="307">
          <cell r="D307" t="str">
            <v>Capitola 2015</v>
          </cell>
          <cell r="E307">
            <v>34</v>
          </cell>
          <cell r="F307">
            <v>0</v>
          </cell>
          <cell r="G307">
            <v>0</v>
          </cell>
          <cell r="H307">
            <v>0</v>
          </cell>
          <cell r="I307"/>
          <cell r="J307">
            <v>23</v>
          </cell>
          <cell r="K307">
            <v>0</v>
          </cell>
          <cell r="L307">
            <v>0</v>
          </cell>
          <cell r="M307">
            <v>0</v>
          </cell>
          <cell r="N307"/>
          <cell r="O307">
            <v>26</v>
          </cell>
          <cell r="P307">
            <v>0</v>
          </cell>
          <cell r="Q307"/>
          <cell r="R307">
            <v>60</v>
          </cell>
          <cell r="S307">
            <v>2</v>
          </cell>
          <cell r="T307"/>
          <cell r="U307">
            <v>143</v>
          </cell>
          <cell r="V307">
            <v>2</v>
          </cell>
        </row>
        <row r="308">
          <cell r="D308" t="str">
            <v>Capitola 2016</v>
          </cell>
          <cell r="E308">
            <v>34</v>
          </cell>
          <cell r="F308">
            <v>0</v>
          </cell>
          <cell r="G308">
            <v>0</v>
          </cell>
          <cell r="H308">
            <v>0</v>
          </cell>
          <cell r="I308"/>
          <cell r="J308">
            <v>23</v>
          </cell>
          <cell r="K308">
            <v>0</v>
          </cell>
          <cell r="L308">
            <v>0</v>
          </cell>
          <cell r="M308">
            <v>0</v>
          </cell>
          <cell r="N308"/>
          <cell r="O308">
            <v>26</v>
          </cell>
          <cell r="P308">
            <v>0</v>
          </cell>
          <cell r="Q308"/>
          <cell r="R308">
            <v>60</v>
          </cell>
          <cell r="S308">
            <v>1</v>
          </cell>
          <cell r="T308"/>
          <cell r="U308">
            <v>143</v>
          </cell>
          <cell r="V308">
            <v>1</v>
          </cell>
        </row>
        <row r="309">
          <cell r="D309" t="str">
            <v>Capitola 2017</v>
          </cell>
          <cell r="E309">
            <v>34</v>
          </cell>
          <cell r="F309">
            <v>0</v>
          </cell>
          <cell r="G309">
            <v>0</v>
          </cell>
          <cell r="H309">
            <v>0</v>
          </cell>
          <cell r="I309"/>
          <cell r="J309">
            <v>23</v>
          </cell>
          <cell r="K309">
            <v>0</v>
          </cell>
          <cell r="L309">
            <v>0</v>
          </cell>
          <cell r="M309">
            <v>0</v>
          </cell>
          <cell r="N309"/>
          <cell r="O309">
            <v>26</v>
          </cell>
          <cell r="P309">
            <v>1</v>
          </cell>
          <cell r="Q309"/>
          <cell r="R309">
            <v>60</v>
          </cell>
          <cell r="S309">
            <v>20</v>
          </cell>
          <cell r="T309"/>
          <cell r="U309">
            <v>143</v>
          </cell>
          <cell r="V309">
            <v>21</v>
          </cell>
        </row>
        <row r="310">
          <cell r="D310" t="str">
            <v>Carlsbad 2013</v>
          </cell>
          <cell r="E310">
            <v>912</v>
          </cell>
          <cell r="F310">
            <v>35</v>
          </cell>
          <cell r="G310">
            <v>35</v>
          </cell>
          <cell r="H310">
            <v>0</v>
          </cell>
          <cell r="I310"/>
          <cell r="J310">
            <v>693</v>
          </cell>
          <cell r="K310">
            <v>29</v>
          </cell>
          <cell r="L310">
            <v>28</v>
          </cell>
          <cell r="M310">
            <v>1</v>
          </cell>
          <cell r="N310"/>
          <cell r="O310">
            <v>1062</v>
          </cell>
          <cell r="P310">
            <v>104</v>
          </cell>
          <cell r="Q310"/>
          <cell r="R310">
            <v>2332</v>
          </cell>
          <cell r="S310">
            <v>1136</v>
          </cell>
          <cell r="T310"/>
          <cell r="U310">
            <v>4999</v>
          </cell>
          <cell r="V310">
            <v>1304</v>
          </cell>
        </row>
        <row r="311">
          <cell r="D311" t="str">
            <v>Carlsbad 2014</v>
          </cell>
          <cell r="E311">
            <v>912</v>
          </cell>
          <cell r="F311">
            <v>0</v>
          </cell>
          <cell r="G311">
            <v>0</v>
          </cell>
          <cell r="H311">
            <v>0</v>
          </cell>
          <cell r="I311"/>
          <cell r="J311">
            <v>693</v>
          </cell>
          <cell r="K311">
            <v>7</v>
          </cell>
          <cell r="L311">
            <v>7</v>
          </cell>
          <cell r="M311">
            <v>0</v>
          </cell>
          <cell r="N311"/>
          <cell r="O311">
            <v>1062</v>
          </cell>
          <cell r="P311">
            <v>13</v>
          </cell>
          <cell r="Q311"/>
          <cell r="R311">
            <v>2332</v>
          </cell>
          <cell r="S311">
            <v>235</v>
          </cell>
          <cell r="T311"/>
          <cell r="U311">
            <v>4999</v>
          </cell>
          <cell r="V311">
            <v>255</v>
          </cell>
        </row>
        <row r="312">
          <cell r="D312" t="str">
            <v>Carlsbad 2015</v>
          </cell>
          <cell r="E312">
            <v>912</v>
          </cell>
          <cell r="F312">
            <v>0</v>
          </cell>
          <cell r="G312">
            <v>0</v>
          </cell>
          <cell r="H312">
            <v>0</v>
          </cell>
          <cell r="I312"/>
          <cell r="J312">
            <v>693</v>
          </cell>
          <cell r="K312">
            <v>9</v>
          </cell>
          <cell r="L312">
            <v>9</v>
          </cell>
          <cell r="M312">
            <v>0</v>
          </cell>
          <cell r="N312"/>
          <cell r="O312">
            <v>1062</v>
          </cell>
          <cell r="P312">
            <v>20</v>
          </cell>
          <cell r="Q312"/>
          <cell r="R312">
            <v>2332</v>
          </cell>
          <cell r="S312">
            <v>200</v>
          </cell>
          <cell r="T312"/>
          <cell r="U312">
            <v>4999</v>
          </cell>
          <cell r="V312">
            <v>229</v>
          </cell>
        </row>
        <row r="313">
          <cell r="D313" t="str">
            <v>Carlsbad 2016</v>
          </cell>
          <cell r="E313">
            <v>912</v>
          </cell>
          <cell r="F313">
            <v>7</v>
          </cell>
          <cell r="G313">
            <v>7</v>
          </cell>
          <cell r="H313">
            <v>0</v>
          </cell>
          <cell r="I313"/>
          <cell r="J313">
            <v>693</v>
          </cell>
          <cell r="K313">
            <v>163</v>
          </cell>
          <cell r="L313">
            <v>163</v>
          </cell>
          <cell r="M313">
            <v>0</v>
          </cell>
          <cell r="N313"/>
          <cell r="O313">
            <v>1062</v>
          </cell>
          <cell r="P313">
            <v>74</v>
          </cell>
          <cell r="Q313"/>
          <cell r="R313">
            <v>2332</v>
          </cell>
          <cell r="S313">
            <v>439</v>
          </cell>
          <cell r="T313"/>
          <cell r="U313">
            <v>4999</v>
          </cell>
          <cell r="V313">
            <v>683</v>
          </cell>
        </row>
        <row r="314">
          <cell r="D314" t="str">
            <v>Carlsbad 2017</v>
          </cell>
          <cell r="E314">
            <v>912</v>
          </cell>
          <cell r="F314">
            <v>0</v>
          </cell>
          <cell r="G314">
            <v>0</v>
          </cell>
          <cell r="H314">
            <v>0</v>
          </cell>
          <cell r="I314"/>
          <cell r="J314">
            <v>693</v>
          </cell>
          <cell r="K314">
            <v>10</v>
          </cell>
          <cell r="L314">
            <v>8</v>
          </cell>
          <cell r="M314">
            <v>2</v>
          </cell>
          <cell r="N314"/>
          <cell r="O314">
            <v>1062</v>
          </cell>
          <cell r="P314">
            <v>18</v>
          </cell>
          <cell r="Q314"/>
          <cell r="R314">
            <v>2332</v>
          </cell>
          <cell r="S314">
            <v>624</v>
          </cell>
          <cell r="T314"/>
          <cell r="U314">
            <v>4999</v>
          </cell>
          <cell r="V314">
            <v>652</v>
          </cell>
        </row>
        <row r="315">
          <cell r="D315" t="str">
            <v>Carmel-by-the-Sea 2014</v>
          </cell>
          <cell r="E315">
            <v>0</v>
          </cell>
          <cell r="F315">
            <v>0</v>
          </cell>
          <cell r="G315">
            <v>0</v>
          </cell>
          <cell r="H315">
            <v>0</v>
          </cell>
          <cell r="I315">
            <v>0</v>
          </cell>
          <cell r="J315">
            <v>0</v>
          </cell>
          <cell r="K315">
            <v>0</v>
          </cell>
          <cell r="L315">
            <v>0</v>
          </cell>
          <cell r="M315">
            <v>0</v>
          </cell>
          <cell r="N315">
            <v>0</v>
          </cell>
          <cell r="O315">
            <v>0</v>
          </cell>
          <cell r="P315">
            <v>0</v>
          </cell>
          <cell r="Q315">
            <v>0</v>
          </cell>
          <cell r="R315">
            <v>0</v>
          </cell>
          <cell r="S315">
            <v>0</v>
          </cell>
          <cell r="T315">
            <v>0</v>
          </cell>
          <cell r="U315">
            <v>0</v>
          </cell>
          <cell r="V315">
            <v>0</v>
          </cell>
        </row>
        <row r="316">
          <cell r="D316" t="str">
            <v>Carmel-by-the-Sea 2015</v>
          </cell>
        </row>
        <row r="317">
          <cell r="D317" t="str">
            <v>Carmel-by-the-Sea 2016</v>
          </cell>
        </row>
        <row r="318">
          <cell r="D318" t="str">
            <v>Carmel-by-the-Sea 2017</v>
          </cell>
        </row>
        <row r="319">
          <cell r="D319" t="str">
            <v>Carpinteria 2014</v>
          </cell>
          <cell r="E319">
            <v>39</v>
          </cell>
          <cell r="F319">
            <v>33</v>
          </cell>
          <cell r="G319">
            <v>33</v>
          </cell>
          <cell r="H319">
            <v>0</v>
          </cell>
          <cell r="I319"/>
          <cell r="J319">
            <v>26</v>
          </cell>
          <cell r="K319">
            <v>9</v>
          </cell>
          <cell r="L319">
            <v>9</v>
          </cell>
          <cell r="M319">
            <v>0</v>
          </cell>
          <cell r="N319"/>
          <cell r="O319">
            <v>34</v>
          </cell>
          <cell r="P319">
            <v>0</v>
          </cell>
          <cell r="Q319"/>
          <cell r="R319">
            <v>64</v>
          </cell>
          <cell r="S319">
            <v>46</v>
          </cell>
          <cell r="T319"/>
          <cell r="U319">
            <v>163</v>
          </cell>
          <cell r="V319">
            <v>88</v>
          </cell>
        </row>
        <row r="320">
          <cell r="D320" t="str">
            <v>Carpinteria 2015</v>
          </cell>
          <cell r="E320">
            <v>39</v>
          </cell>
          <cell r="F320">
            <v>0</v>
          </cell>
          <cell r="G320">
            <v>0</v>
          </cell>
          <cell r="H320">
            <v>0</v>
          </cell>
          <cell r="I320"/>
          <cell r="J320">
            <v>26</v>
          </cell>
          <cell r="K320">
            <v>0</v>
          </cell>
          <cell r="L320">
            <v>0</v>
          </cell>
          <cell r="M320">
            <v>0</v>
          </cell>
          <cell r="N320"/>
          <cell r="O320">
            <v>34</v>
          </cell>
          <cell r="P320">
            <v>0</v>
          </cell>
          <cell r="Q320"/>
          <cell r="R320">
            <v>64</v>
          </cell>
          <cell r="S320">
            <v>5</v>
          </cell>
          <cell r="T320"/>
          <cell r="U320">
            <v>163</v>
          </cell>
          <cell r="V320">
            <v>5</v>
          </cell>
        </row>
        <row r="321">
          <cell r="D321" t="str">
            <v>Carpinteria 2016</v>
          </cell>
          <cell r="E321">
            <v>39</v>
          </cell>
          <cell r="F321">
            <v>0</v>
          </cell>
          <cell r="G321">
            <v>0</v>
          </cell>
          <cell r="H321">
            <v>0</v>
          </cell>
          <cell r="I321"/>
          <cell r="J321">
            <v>26</v>
          </cell>
          <cell r="K321">
            <v>0</v>
          </cell>
          <cell r="L321">
            <v>0</v>
          </cell>
          <cell r="M321">
            <v>0</v>
          </cell>
          <cell r="N321"/>
          <cell r="O321">
            <v>34</v>
          </cell>
          <cell r="P321">
            <v>0</v>
          </cell>
          <cell r="Q321"/>
          <cell r="R321">
            <v>64</v>
          </cell>
          <cell r="S321">
            <v>0</v>
          </cell>
          <cell r="T321"/>
          <cell r="U321">
            <v>163</v>
          </cell>
          <cell r="V321">
            <v>0</v>
          </cell>
        </row>
        <row r="322">
          <cell r="D322" t="str">
            <v>Carpinteria 2017</v>
          </cell>
          <cell r="E322">
            <v>39</v>
          </cell>
          <cell r="F322">
            <v>0</v>
          </cell>
          <cell r="G322">
            <v>0</v>
          </cell>
          <cell r="H322">
            <v>0</v>
          </cell>
          <cell r="I322"/>
          <cell r="J322">
            <v>26</v>
          </cell>
          <cell r="K322">
            <v>3</v>
          </cell>
          <cell r="L322">
            <v>3</v>
          </cell>
          <cell r="M322">
            <v>0</v>
          </cell>
          <cell r="N322"/>
          <cell r="O322">
            <v>34</v>
          </cell>
          <cell r="P322">
            <v>0</v>
          </cell>
          <cell r="Q322"/>
          <cell r="R322">
            <v>64</v>
          </cell>
          <cell r="S322">
            <v>0</v>
          </cell>
          <cell r="T322"/>
          <cell r="U322">
            <v>163</v>
          </cell>
          <cell r="V322">
            <v>3</v>
          </cell>
        </row>
        <row r="323">
          <cell r="D323" t="str">
            <v>Carson 2013</v>
          </cell>
          <cell r="E323"/>
          <cell r="F323"/>
          <cell r="G323"/>
          <cell r="H323"/>
          <cell r="I323"/>
          <cell r="J323"/>
          <cell r="K323"/>
          <cell r="L323"/>
          <cell r="M323"/>
          <cell r="N323"/>
          <cell r="O323"/>
          <cell r="P323"/>
          <cell r="Q323"/>
          <cell r="R323"/>
          <cell r="S323"/>
          <cell r="T323"/>
          <cell r="U323"/>
          <cell r="V323"/>
        </row>
        <row r="324">
          <cell r="D324" t="str">
            <v>Carson 2014</v>
          </cell>
          <cell r="E324"/>
          <cell r="F324"/>
          <cell r="G324"/>
          <cell r="H324"/>
          <cell r="I324"/>
          <cell r="J324"/>
          <cell r="K324"/>
          <cell r="L324"/>
          <cell r="M324"/>
          <cell r="N324"/>
          <cell r="O324"/>
          <cell r="P324"/>
          <cell r="Q324"/>
          <cell r="R324"/>
          <cell r="S324"/>
          <cell r="T324"/>
          <cell r="U324"/>
          <cell r="V324"/>
        </row>
        <row r="325">
          <cell r="D325" t="str">
            <v>Carson 2015</v>
          </cell>
          <cell r="E325">
            <v>447</v>
          </cell>
          <cell r="F325">
            <v>0</v>
          </cell>
          <cell r="G325">
            <v>0</v>
          </cell>
          <cell r="H325">
            <v>0</v>
          </cell>
          <cell r="I325"/>
          <cell r="J325">
            <v>263</v>
          </cell>
          <cell r="K325">
            <v>0</v>
          </cell>
          <cell r="L325">
            <v>0</v>
          </cell>
          <cell r="M325">
            <v>0</v>
          </cell>
          <cell r="N325"/>
          <cell r="O325">
            <v>280</v>
          </cell>
          <cell r="P325">
            <v>11</v>
          </cell>
          <cell r="Q325"/>
          <cell r="R325">
            <v>708</v>
          </cell>
          <cell r="S325">
            <v>83</v>
          </cell>
          <cell r="T325"/>
          <cell r="U325">
            <v>1698</v>
          </cell>
          <cell r="V325">
            <v>94</v>
          </cell>
        </row>
        <row r="326">
          <cell r="D326" t="str">
            <v>Carson 2016</v>
          </cell>
          <cell r="E326">
            <v>447</v>
          </cell>
          <cell r="F326">
            <v>0</v>
          </cell>
          <cell r="G326">
            <v>0</v>
          </cell>
          <cell r="H326">
            <v>0</v>
          </cell>
          <cell r="I326"/>
          <cell r="J326">
            <v>263</v>
          </cell>
          <cell r="K326">
            <v>0</v>
          </cell>
          <cell r="L326">
            <v>0</v>
          </cell>
          <cell r="M326">
            <v>0</v>
          </cell>
          <cell r="N326"/>
          <cell r="O326">
            <v>280</v>
          </cell>
          <cell r="P326">
            <v>35</v>
          </cell>
          <cell r="Q326"/>
          <cell r="R326">
            <v>708</v>
          </cell>
          <cell r="S326">
            <v>0</v>
          </cell>
          <cell r="T326"/>
          <cell r="U326">
            <v>1698</v>
          </cell>
          <cell r="V326">
            <v>35</v>
          </cell>
        </row>
        <row r="327">
          <cell r="D327" t="str">
            <v>Carson 2017</v>
          </cell>
          <cell r="E327">
            <v>447</v>
          </cell>
          <cell r="F327">
            <v>39</v>
          </cell>
          <cell r="G327">
            <v>39</v>
          </cell>
          <cell r="H327">
            <v>0</v>
          </cell>
          <cell r="I327"/>
          <cell r="J327">
            <v>263</v>
          </cell>
          <cell r="K327">
            <v>56</v>
          </cell>
          <cell r="L327">
            <v>56</v>
          </cell>
          <cell r="M327">
            <v>0</v>
          </cell>
          <cell r="N327"/>
          <cell r="O327">
            <v>280</v>
          </cell>
          <cell r="P327">
            <v>84</v>
          </cell>
          <cell r="Q327"/>
          <cell r="R327">
            <v>708</v>
          </cell>
          <cell r="S327">
            <v>0</v>
          </cell>
          <cell r="T327"/>
          <cell r="U327">
            <v>1698</v>
          </cell>
          <cell r="V327">
            <v>179</v>
          </cell>
        </row>
        <row r="328">
          <cell r="D328" t="str">
            <v>Cathedral 2013</v>
          </cell>
          <cell r="E328"/>
          <cell r="F328"/>
          <cell r="G328"/>
          <cell r="H328"/>
          <cell r="I328"/>
          <cell r="J328"/>
          <cell r="K328"/>
          <cell r="L328"/>
          <cell r="M328"/>
          <cell r="N328"/>
          <cell r="O328"/>
          <cell r="P328"/>
          <cell r="Q328"/>
          <cell r="R328"/>
          <cell r="S328"/>
          <cell r="T328"/>
          <cell r="U328"/>
          <cell r="V328"/>
        </row>
        <row r="329">
          <cell r="D329" t="str">
            <v>Cathedral 2014</v>
          </cell>
          <cell r="E329">
            <v>141</v>
          </cell>
          <cell r="F329">
            <v>0</v>
          </cell>
          <cell r="G329">
            <v>0</v>
          </cell>
          <cell r="H329">
            <v>0</v>
          </cell>
          <cell r="I329"/>
          <cell r="J329">
            <v>95</v>
          </cell>
          <cell r="K329">
            <v>0</v>
          </cell>
          <cell r="L329">
            <v>0</v>
          </cell>
          <cell r="M329">
            <v>0</v>
          </cell>
          <cell r="N329"/>
          <cell r="O329">
            <v>110</v>
          </cell>
          <cell r="P329">
            <v>32</v>
          </cell>
          <cell r="Q329"/>
          <cell r="R329">
            <v>254</v>
          </cell>
          <cell r="S329">
            <v>0</v>
          </cell>
          <cell r="T329"/>
          <cell r="U329">
            <v>600</v>
          </cell>
          <cell r="V329">
            <v>32</v>
          </cell>
        </row>
        <row r="330">
          <cell r="D330" t="str">
            <v>Cathedral 2015</v>
          </cell>
          <cell r="E330">
            <v>141</v>
          </cell>
          <cell r="F330">
            <v>0</v>
          </cell>
          <cell r="G330">
            <v>0</v>
          </cell>
          <cell r="H330">
            <v>0</v>
          </cell>
          <cell r="I330"/>
          <cell r="J330">
            <v>95</v>
          </cell>
          <cell r="K330">
            <v>0</v>
          </cell>
          <cell r="L330">
            <v>0</v>
          </cell>
          <cell r="M330">
            <v>0</v>
          </cell>
          <cell r="N330"/>
          <cell r="O330">
            <v>110</v>
          </cell>
          <cell r="P330">
            <v>21</v>
          </cell>
          <cell r="Q330"/>
          <cell r="R330">
            <v>254</v>
          </cell>
          <cell r="S330">
            <v>3</v>
          </cell>
          <cell r="T330"/>
          <cell r="U330">
            <v>600</v>
          </cell>
          <cell r="V330">
            <v>24</v>
          </cell>
        </row>
        <row r="331">
          <cell r="D331" t="str">
            <v>Cathedral 2016</v>
          </cell>
          <cell r="E331">
            <v>141</v>
          </cell>
          <cell r="F331">
            <v>0</v>
          </cell>
          <cell r="G331">
            <v>0</v>
          </cell>
          <cell r="H331">
            <v>0</v>
          </cell>
          <cell r="I331"/>
          <cell r="J331">
            <v>95</v>
          </cell>
          <cell r="K331">
            <v>0</v>
          </cell>
          <cell r="L331">
            <v>0</v>
          </cell>
          <cell r="M331">
            <v>0</v>
          </cell>
          <cell r="N331"/>
          <cell r="O331">
            <v>110</v>
          </cell>
          <cell r="P331">
            <v>0</v>
          </cell>
          <cell r="Q331"/>
          <cell r="R331">
            <v>254</v>
          </cell>
          <cell r="S331">
            <v>0</v>
          </cell>
          <cell r="T331"/>
          <cell r="U331">
            <v>600</v>
          </cell>
          <cell r="V331">
            <v>0</v>
          </cell>
        </row>
        <row r="332">
          <cell r="D332" t="str">
            <v>Cathedral 2017</v>
          </cell>
          <cell r="E332">
            <v>141</v>
          </cell>
          <cell r="F332">
            <v>0</v>
          </cell>
          <cell r="G332">
            <v>0</v>
          </cell>
          <cell r="H332">
            <v>0</v>
          </cell>
          <cell r="I332"/>
          <cell r="J332">
            <v>95</v>
          </cell>
          <cell r="K332">
            <v>0</v>
          </cell>
          <cell r="L332">
            <v>0</v>
          </cell>
          <cell r="M332">
            <v>0</v>
          </cell>
          <cell r="N332"/>
          <cell r="O332">
            <v>110</v>
          </cell>
          <cell r="P332">
            <v>69</v>
          </cell>
          <cell r="Q332"/>
          <cell r="R332">
            <v>254</v>
          </cell>
          <cell r="S332">
            <v>0</v>
          </cell>
          <cell r="T332"/>
          <cell r="U332">
            <v>600</v>
          </cell>
          <cell r="V332">
            <v>69</v>
          </cell>
        </row>
        <row r="333">
          <cell r="D333" t="str">
            <v>Ceres 2014</v>
          </cell>
          <cell r="E333"/>
          <cell r="F333"/>
          <cell r="G333"/>
          <cell r="H333"/>
          <cell r="I333"/>
          <cell r="J333"/>
          <cell r="K333"/>
          <cell r="L333"/>
          <cell r="M333"/>
          <cell r="N333"/>
          <cell r="O333"/>
          <cell r="P333"/>
          <cell r="Q333"/>
          <cell r="R333"/>
          <cell r="S333"/>
          <cell r="T333"/>
          <cell r="U333"/>
          <cell r="V333"/>
        </row>
        <row r="334">
          <cell r="D334" t="str">
            <v>Ceres 2015</v>
          </cell>
          <cell r="E334"/>
          <cell r="F334"/>
          <cell r="G334"/>
          <cell r="H334"/>
          <cell r="I334"/>
          <cell r="J334"/>
          <cell r="K334"/>
          <cell r="L334"/>
          <cell r="M334"/>
          <cell r="N334"/>
          <cell r="O334"/>
          <cell r="P334"/>
          <cell r="Q334"/>
          <cell r="R334"/>
          <cell r="S334"/>
          <cell r="T334"/>
          <cell r="U334"/>
          <cell r="V334"/>
        </row>
        <row r="335">
          <cell r="D335" t="str">
            <v>Ceres 2016</v>
          </cell>
          <cell r="E335">
            <v>622</v>
          </cell>
          <cell r="F335">
            <v>0</v>
          </cell>
          <cell r="G335">
            <v>0</v>
          </cell>
          <cell r="H335">
            <v>0</v>
          </cell>
          <cell r="I335"/>
          <cell r="J335">
            <v>399</v>
          </cell>
          <cell r="K335">
            <v>0</v>
          </cell>
          <cell r="L335">
            <v>0</v>
          </cell>
          <cell r="M335">
            <v>0</v>
          </cell>
          <cell r="N335"/>
          <cell r="O335">
            <v>446</v>
          </cell>
          <cell r="P335">
            <v>0</v>
          </cell>
          <cell r="Q335"/>
          <cell r="R335">
            <v>1104</v>
          </cell>
          <cell r="S335">
            <v>0</v>
          </cell>
          <cell r="T335"/>
          <cell r="U335">
            <v>2571</v>
          </cell>
          <cell r="V335">
            <v>0</v>
          </cell>
        </row>
        <row r="336">
          <cell r="D336" t="str">
            <v>Ceres 2017</v>
          </cell>
          <cell r="E336">
            <v>622</v>
          </cell>
          <cell r="F336">
            <v>0</v>
          </cell>
          <cell r="G336">
            <v>0</v>
          </cell>
          <cell r="H336">
            <v>0</v>
          </cell>
          <cell r="I336"/>
          <cell r="J336">
            <v>399</v>
          </cell>
          <cell r="K336">
            <v>0</v>
          </cell>
          <cell r="L336">
            <v>0</v>
          </cell>
          <cell r="M336">
            <v>0</v>
          </cell>
          <cell r="N336"/>
          <cell r="O336">
            <v>446</v>
          </cell>
          <cell r="P336">
            <v>5</v>
          </cell>
          <cell r="Q336"/>
          <cell r="R336">
            <v>1104</v>
          </cell>
          <cell r="S336">
            <v>0</v>
          </cell>
          <cell r="T336"/>
          <cell r="U336">
            <v>2571</v>
          </cell>
          <cell r="V336">
            <v>5</v>
          </cell>
        </row>
        <row r="337">
          <cell r="D337" t="str">
            <v>Cerritos 2013</v>
          </cell>
          <cell r="E337"/>
          <cell r="F337"/>
          <cell r="G337"/>
          <cell r="H337"/>
          <cell r="I337"/>
          <cell r="J337"/>
          <cell r="K337"/>
          <cell r="L337"/>
          <cell r="M337"/>
          <cell r="N337"/>
          <cell r="O337"/>
          <cell r="P337"/>
          <cell r="Q337"/>
          <cell r="R337"/>
          <cell r="S337"/>
          <cell r="T337"/>
          <cell r="U337"/>
          <cell r="V337"/>
        </row>
        <row r="338">
          <cell r="D338" t="str">
            <v>Cerritos 2014</v>
          </cell>
          <cell r="E338">
            <v>23</v>
          </cell>
          <cell r="F338">
            <v>0</v>
          </cell>
          <cell r="G338">
            <v>0</v>
          </cell>
          <cell r="H338">
            <v>0</v>
          </cell>
          <cell r="I338"/>
          <cell r="J338">
            <v>14</v>
          </cell>
          <cell r="K338">
            <v>0</v>
          </cell>
          <cell r="L338">
            <v>0</v>
          </cell>
          <cell r="M338">
            <v>0</v>
          </cell>
          <cell r="N338"/>
          <cell r="O338">
            <v>14</v>
          </cell>
          <cell r="P338">
            <v>0</v>
          </cell>
          <cell r="Q338"/>
          <cell r="R338">
            <v>35</v>
          </cell>
          <cell r="S338">
            <v>223</v>
          </cell>
          <cell r="T338"/>
          <cell r="U338">
            <v>86</v>
          </cell>
          <cell r="V338">
            <v>223</v>
          </cell>
        </row>
        <row r="339">
          <cell r="D339" t="str">
            <v>Cerritos 2015</v>
          </cell>
          <cell r="E339">
            <v>23</v>
          </cell>
          <cell r="F339">
            <v>0</v>
          </cell>
          <cell r="G339">
            <v>0</v>
          </cell>
          <cell r="H339">
            <v>0</v>
          </cell>
          <cell r="I339"/>
          <cell r="J339">
            <v>14</v>
          </cell>
          <cell r="K339">
            <v>0</v>
          </cell>
          <cell r="L339">
            <v>0</v>
          </cell>
          <cell r="M339">
            <v>0</v>
          </cell>
          <cell r="N339"/>
          <cell r="O339">
            <v>14</v>
          </cell>
          <cell r="P339">
            <v>0</v>
          </cell>
          <cell r="Q339"/>
          <cell r="R339">
            <v>35</v>
          </cell>
          <cell r="S339">
            <v>0</v>
          </cell>
          <cell r="T339"/>
          <cell r="U339">
            <v>86</v>
          </cell>
          <cell r="V339">
            <v>0</v>
          </cell>
        </row>
        <row r="340">
          <cell r="D340" t="str">
            <v>Cerritos 2016</v>
          </cell>
          <cell r="E340">
            <v>23</v>
          </cell>
          <cell r="F340">
            <v>0</v>
          </cell>
          <cell r="G340">
            <v>0</v>
          </cell>
          <cell r="H340">
            <v>0</v>
          </cell>
          <cell r="I340"/>
          <cell r="J340">
            <v>14</v>
          </cell>
          <cell r="K340">
            <v>0</v>
          </cell>
          <cell r="L340">
            <v>0</v>
          </cell>
          <cell r="M340">
            <v>0</v>
          </cell>
          <cell r="N340"/>
          <cell r="O340">
            <v>14</v>
          </cell>
          <cell r="P340">
            <v>0</v>
          </cell>
          <cell r="Q340"/>
          <cell r="R340">
            <v>35</v>
          </cell>
          <cell r="S340">
            <v>132</v>
          </cell>
          <cell r="T340"/>
          <cell r="U340">
            <v>86</v>
          </cell>
          <cell r="V340">
            <v>132</v>
          </cell>
        </row>
        <row r="341">
          <cell r="D341" t="str">
            <v>Cerritos 2017</v>
          </cell>
          <cell r="E341">
            <v>23</v>
          </cell>
          <cell r="F341">
            <v>0</v>
          </cell>
          <cell r="G341">
            <v>0</v>
          </cell>
          <cell r="H341">
            <v>0</v>
          </cell>
          <cell r="I341"/>
          <cell r="J341">
            <v>14</v>
          </cell>
          <cell r="K341">
            <v>0</v>
          </cell>
          <cell r="L341">
            <v>0</v>
          </cell>
          <cell r="M341">
            <v>0</v>
          </cell>
          <cell r="N341"/>
          <cell r="O341">
            <v>14</v>
          </cell>
          <cell r="P341">
            <v>0</v>
          </cell>
          <cell r="Q341"/>
          <cell r="R341">
            <v>35</v>
          </cell>
          <cell r="S341">
            <v>0</v>
          </cell>
          <cell r="T341"/>
          <cell r="U341">
            <v>86</v>
          </cell>
          <cell r="V341">
            <v>0</v>
          </cell>
        </row>
        <row r="342">
          <cell r="D342" t="str">
            <v>Chico 2014</v>
          </cell>
          <cell r="E342"/>
          <cell r="F342"/>
          <cell r="G342"/>
          <cell r="H342"/>
          <cell r="I342"/>
          <cell r="J342"/>
          <cell r="K342"/>
          <cell r="L342"/>
          <cell r="M342"/>
          <cell r="N342"/>
          <cell r="O342"/>
          <cell r="P342"/>
          <cell r="Q342"/>
          <cell r="R342"/>
          <cell r="S342"/>
          <cell r="T342"/>
          <cell r="U342"/>
          <cell r="V342"/>
        </row>
        <row r="343">
          <cell r="D343" t="str">
            <v>Chico 2015</v>
          </cell>
          <cell r="E343">
            <v>974</v>
          </cell>
          <cell r="F343">
            <v>0</v>
          </cell>
          <cell r="G343">
            <v>0</v>
          </cell>
          <cell r="H343">
            <v>0</v>
          </cell>
          <cell r="I343"/>
          <cell r="J343">
            <v>643</v>
          </cell>
          <cell r="K343">
            <v>2</v>
          </cell>
          <cell r="L343">
            <v>2</v>
          </cell>
          <cell r="M343">
            <v>0</v>
          </cell>
          <cell r="N343"/>
          <cell r="O343">
            <v>708</v>
          </cell>
          <cell r="P343">
            <v>0</v>
          </cell>
          <cell r="Q343"/>
          <cell r="R343">
            <v>1638</v>
          </cell>
          <cell r="S343">
            <v>522</v>
          </cell>
          <cell r="T343"/>
          <cell r="U343">
            <v>3963</v>
          </cell>
          <cell r="V343">
            <v>524</v>
          </cell>
        </row>
        <row r="344">
          <cell r="D344" t="str">
            <v>Chico 2016</v>
          </cell>
          <cell r="E344">
            <v>974</v>
          </cell>
          <cell r="F344">
            <v>15</v>
          </cell>
          <cell r="G344">
            <v>15</v>
          </cell>
          <cell r="H344">
            <v>0</v>
          </cell>
          <cell r="I344"/>
          <cell r="J344">
            <v>643</v>
          </cell>
          <cell r="K344">
            <v>1</v>
          </cell>
          <cell r="L344">
            <v>1</v>
          </cell>
          <cell r="M344">
            <v>0</v>
          </cell>
          <cell r="N344"/>
          <cell r="O344">
            <v>708</v>
          </cell>
          <cell r="P344">
            <v>64</v>
          </cell>
          <cell r="Q344"/>
          <cell r="R344">
            <v>1638</v>
          </cell>
          <cell r="S344">
            <v>435</v>
          </cell>
          <cell r="T344"/>
          <cell r="U344">
            <v>3963</v>
          </cell>
          <cell r="V344">
            <v>515</v>
          </cell>
        </row>
        <row r="345">
          <cell r="D345" t="str">
            <v>Chico 2017</v>
          </cell>
          <cell r="E345">
            <v>974</v>
          </cell>
          <cell r="F345">
            <v>0</v>
          </cell>
          <cell r="G345">
            <v>0</v>
          </cell>
          <cell r="H345">
            <v>0</v>
          </cell>
          <cell r="I345"/>
          <cell r="J345">
            <v>643</v>
          </cell>
          <cell r="K345">
            <v>2</v>
          </cell>
          <cell r="L345">
            <v>2</v>
          </cell>
          <cell r="M345">
            <v>0</v>
          </cell>
          <cell r="N345"/>
          <cell r="O345">
            <v>708</v>
          </cell>
          <cell r="P345">
            <v>260</v>
          </cell>
          <cell r="Q345"/>
          <cell r="R345">
            <v>1638</v>
          </cell>
          <cell r="S345">
            <v>376</v>
          </cell>
          <cell r="T345"/>
          <cell r="U345">
            <v>3963</v>
          </cell>
          <cell r="V345">
            <v>638</v>
          </cell>
        </row>
        <row r="346">
          <cell r="D346" t="str">
            <v>Chino 2013</v>
          </cell>
          <cell r="E346"/>
          <cell r="F346"/>
          <cell r="G346"/>
          <cell r="H346"/>
          <cell r="I346"/>
          <cell r="J346"/>
          <cell r="K346"/>
          <cell r="L346"/>
          <cell r="M346"/>
          <cell r="N346"/>
          <cell r="O346"/>
          <cell r="P346"/>
          <cell r="Q346"/>
          <cell r="R346"/>
          <cell r="S346"/>
          <cell r="T346"/>
          <cell r="U346"/>
          <cell r="V346"/>
        </row>
        <row r="347">
          <cell r="D347" t="str">
            <v>Chino 2014</v>
          </cell>
          <cell r="E347">
            <v>707</v>
          </cell>
          <cell r="F347">
            <v>0</v>
          </cell>
          <cell r="G347">
            <v>0</v>
          </cell>
          <cell r="H347">
            <v>0</v>
          </cell>
          <cell r="I347"/>
          <cell r="J347">
            <v>478</v>
          </cell>
          <cell r="K347">
            <v>0</v>
          </cell>
          <cell r="L347">
            <v>0</v>
          </cell>
          <cell r="M347">
            <v>0</v>
          </cell>
          <cell r="N347"/>
          <cell r="O347">
            <v>533</v>
          </cell>
          <cell r="P347">
            <v>0</v>
          </cell>
          <cell r="Q347"/>
          <cell r="R347">
            <v>1176</v>
          </cell>
          <cell r="S347">
            <v>342</v>
          </cell>
          <cell r="T347"/>
          <cell r="U347">
            <v>2894</v>
          </cell>
          <cell r="V347">
            <v>342</v>
          </cell>
        </row>
        <row r="348">
          <cell r="D348" t="str">
            <v>Chino 2015</v>
          </cell>
          <cell r="E348">
            <v>707</v>
          </cell>
          <cell r="F348">
            <v>135</v>
          </cell>
          <cell r="G348">
            <v>135</v>
          </cell>
          <cell r="H348">
            <v>0</v>
          </cell>
          <cell r="I348"/>
          <cell r="J348">
            <v>478</v>
          </cell>
          <cell r="K348">
            <v>0</v>
          </cell>
          <cell r="L348">
            <v>0</v>
          </cell>
          <cell r="M348">
            <v>0</v>
          </cell>
          <cell r="N348"/>
          <cell r="O348">
            <v>533</v>
          </cell>
          <cell r="P348">
            <v>0</v>
          </cell>
          <cell r="Q348"/>
          <cell r="R348">
            <v>1176</v>
          </cell>
          <cell r="S348">
            <v>342</v>
          </cell>
          <cell r="T348"/>
          <cell r="U348">
            <v>2894</v>
          </cell>
          <cell r="V348">
            <v>477</v>
          </cell>
        </row>
        <row r="349">
          <cell r="D349" t="str">
            <v>Chino 2016</v>
          </cell>
          <cell r="E349"/>
          <cell r="F349"/>
          <cell r="G349"/>
          <cell r="H349"/>
          <cell r="I349"/>
          <cell r="J349"/>
          <cell r="K349"/>
          <cell r="L349"/>
          <cell r="M349"/>
          <cell r="N349"/>
          <cell r="O349"/>
          <cell r="P349"/>
          <cell r="Q349"/>
          <cell r="R349"/>
          <cell r="S349"/>
          <cell r="T349"/>
          <cell r="U349"/>
          <cell r="V349"/>
        </row>
        <row r="350">
          <cell r="D350" t="str">
            <v>Chino 2017</v>
          </cell>
          <cell r="E350">
            <v>707</v>
          </cell>
          <cell r="F350">
            <v>0</v>
          </cell>
          <cell r="G350">
            <v>0</v>
          </cell>
          <cell r="H350">
            <v>0</v>
          </cell>
          <cell r="I350"/>
          <cell r="J350">
            <v>478</v>
          </cell>
          <cell r="K350">
            <v>0</v>
          </cell>
          <cell r="L350">
            <v>0</v>
          </cell>
          <cell r="M350">
            <v>0</v>
          </cell>
          <cell r="N350"/>
          <cell r="O350">
            <v>533</v>
          </cell>
          <cell r="P350">
            <v>0</v>
          </cell>
          <cell r="Q350"/>
          <cell r="R350">
            <v>1176</v>
          </cell>
          <cell r="S350">
            <v>630</v>
          </cell>
          <cell r="T350"/>
          <cell r="U350">
            <v>2894</v>
          </cell>
          <cell r="V350">
            <v>630</v>
          </cell>
        </row>
        <row r="351">
          <cell r="D351" t="str">
            <v>Chino Hills 2013</v>
          </cell>
          <cell r="E351"/>
          <cell r="F351"/>
          <cell r="G351"/>
          <cell r="H351"/>
          <cell r="I351"/>
          <cell r="J351"/>
          <cell r="K351"/>
          <cell r="L351"/>
          <cell r="M351"/>
          <cell r="N351"/>
          <cell r="O351"/>
          <cell r="P351"/>
          <cell r="Q351"/>
          <cell r="R351"/>
          <cell r="S351"/>
          <cell r="T351"/>
          <cell r="U351"/>
          <cell r="V351"/>
        </row>
        <row r="352">
          <cell r="D352" t="str">
            <v>Chino Hills 2014</v>
          </cell>
          <cell r="E352">
            <v>217</v>
          </cell>
          <cell r="F352">
            <v>0</v>
          </cell>
          <cell r="G352">
            <v>0</v>
          </cell>
          <cell r="H352">
            <v>0</v>
          </cell>
          <cell r="I352"/>
          <cell r="J352">
            <v>148</v>
          </cell>
          <cell r="K352">
            <v>0</v>
          </cell>
          <cell r="L352">
            <v>0</v>
          </cell>
          <cell r="M352">
            <v>0</v>
          </cell>
          <cell r="N352"/>
          <cell r="O352">
            <v>164</v>
          </cell>
          <cell r="P352">
            <v>286</v>
          </cell>
          <cell r="Q352"/>
          <cell r="R352">
            <v>333</v>
          </cell>
          <cell r="S352">
            <v>41</v>
          </cell>
          <cell r="T352"/>
          <cell r="U352">
            <v>862</v>
          </cell>
          <cell r="V352">
            <v>327</v>
          </cell>
        </row>
        <row r="353">
          <cell r="D353" t="str">
            <v>Chino Hills 2015</v>
          </cell>
          <cell r="E353">
            <v>217</v>
          </cell>
          <cell r="F353">
            <v>0</v>
          </cell>
          <cell r="G353">
            <v>0</v>
          </cell>
          <cell r="H353">
            <v>0</v>
          </cell>
          <cell r="I353"/>
          <cell r="J353">
            <v>148</v>
          </cell>
          <cell r="K353">
            <v>0</v>
          </cell>
          <cell r="L353">
            <v>0</v>
          </cell>
          <cell r="M353">
            <v>0</v>
          </cell>
          <cell r="N353"/>
          <cell r="O353">
            <v>164</v>
          </cell>
          <cell r="P353">
            <v>11</v>
          </cell>
          <cell r="Q353"/>
          <cell r="R353">
            <v>333</v>
          </cell>
          <cell r="S353">
            <v>94</v>
          </cell>
          <cell r="T353"/>
          <cell r="U353">
            <v>862</v>
          </cell>
          <cell r="V353">
            <v>105</v>
          </cell>
        </row>
        <row r="354">
          <cell r="D354" t="str">
            <v>Chino Hills 2016</v>
          </cell>
          <cell r="E354">
            <v>217</v>
          </cell>
          <cell r="F354">
            <v>0</v>
          </cell>
          <cell r="G354">
            <v>0</v>
          </cell>
          <cell r="H354">
            <v>0</v>
          </cell>
          <cell r="I354"/>
          <cell r="J354">
            <v>148</v>
          </cell>
          <cell r="K354">
            <v>0</v>
          </cell>
          <cell r="L354">
            <v>0</v>
          </cell>
          <cell r="M354">
            <v>0</v>
          </cell>
          <cell r="N354"/>
          <cell r="O354">
            <v>164</v>
          </cell>
          <cell r="P354">
            <v>357</v>
          </cell>
          <cell r="Q354"/>
          <cell r="R354">
            <v>333</v>
          </cell>
          <cell r="S354">
            <v>91</v>
          </cell>
          <cell r="T354"/>
          <cell r="U354">
            <v>862</v>
          </cell>
          <cell r="V354">
            <v>448</v>
          </cell>
        </row>
        <row r="355">
          <cell r="D355" t="str">
            <v>Chino Hills 2017</v>
          </cell>
          <cell r="E355">
            <v>217</v>
          </cell>
          <cell r="F355">
            <v>0</v>
          </cell>
          <cell r="G355">
            <v>0</v>
          </cell>
          <cell r="H355">
            <v>0</v>
          </cell>
          <cell r="I355"/>
          <cell r="J355">
            <v>148</v>
          </cell>
          <cell r="K355">
            <v>0</v>
          </cell>
          <cell r="L355">
            <v>0</v>
          </cell>
          <cell r="M355">
            <v>0</v>
          </cell>
          <cell r="N355"/>
          <cell r="O355">
            <v>164</v>
          </cell>
          <cell r="P355">
            <v>668</v>
          </cell>
          <cell r="Q355"/>
          <cell r="R355">
            <v>333</v>
          </cell>
          <cell r="S355">
            <v>362</v>
          </cell>
          <cell r="T355"/>
          <cell r="U355">
            <v>862</v>
          </cell>
          <cell r="V355">
            <v>1030</v>
          </cell>
        </row>
        <row r="356">
          <cell r="D356" t="str">
            <v>Chowchilla 2014</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row>
        <row r="357">
          <cell r="D357" t="str">
            <v>Chowchilla 2015</v>
          </cell>
        </row>
        <row r="358">
          <cell r="D358" t="str">
            <v>Chowchilla 2016</v>
          </cell>
        </row>
        <row r="359">
          <cell r="D359" t="str">
            <v>Chowchilla 2017</v>
          </cell>
        </row>
        <row r="360">
          <cell r="D360" t="str">
            <v>Chula Vista 2013</v>
          </cell>
          <cell r="E360">
            <v>3209</v>
          </cell>
          <cell r="F360">
            <v>69</v>
          </cell>
          <cell r="G360">
            <v>69</v>
          </cell>
          <cell r="H360">
            <v>0</v>
          </cell>
          <cell r="I360"/>
          <cell r="J360">
            <v>2439</v>
          </cell>
          <cell r="K360">
            <v>371</v>
          </cell>
          <cell r="L360">
            <v>371</v>
          </cell>
          <cell r="M360">
            <v>0</v>
          </cell>
          <cell r="N360"/>
          <cell r="O360">
            <v>2257</v>
          </cell>
          <cell r="P360">
            <v>302</v>
          </cell>
          <cell r="Q360"/>
          <cell r="R360">
            <v>4956</v>
          </cell>
          <cell r="S360">
            <v>2300</v>
          </cell>
          <cell r="T360"/>
          <cell r="U360">
            <v>12861</v>
          </cell>
          <cell r="V360">
            <v>3042</v>
          </cell>
        </row>
        <row r="361">
          <cell r="D361" t="str">
            <v>Chula Vista 2014</v>
          </cell>
          <cell r="E361">
            <v>3209</v>
          </cell>
          <cell r="F361">
            <v>24</v>
          </cell>
          <cell r="G361">
            <v>24</v>
          </cell>
          <cell r="H361">
            <v>0</v>
          </cell>
          <cell r="I361"/>
          <cell r="J361">
            <v>2439</v>
          </cell>
          <cell r="K361">
            <v>8</v>
          </cell>
          <cell r="L361">
            <v>8</v>
          </cell>
          <cell r="M361">
            <v>0</v>
          </cell>
          <cell r="N361"/>
          <cell r="O361">
            <v>2257</v>
          </cell>
          <cell r="P361">
            <v>11</v>
          </cell>
          <cell r="Q361"/>
          <cell r="R361">
            <v>4956</v>
          </cell>
          <cell r="S361">
            <v>956</v>
          </cell>
          <cell r="T361"/>
          <cell r="U361">
            <v>12861</v>
          </cell>
          <cell r="V361">
            <v>999</v>
          </cell>
        </row>
        <row r="362">
          <cell r="D362" t="str">
            <v>Chula Vista 2015</v>
          </cell>
          <cell r="E362">
            <v>3209</v>
          </cell>
          <cell r="F362">
            <v>0</v>
          </cell>
          <cell r="G362">
            <v>0</v>
          </cell>
          <cell r="H362">
            <v>0</v>
          </cell>
          <cell r="I362"/>
          <cell r="J362">
            <v>2439</v>
          </cell>
          <cell r="K362">
            <v>0</v>
          </cell>
          <cell r="L362">
            <v>0</v>
          </cell>
          <cell r="M362">
            <v>0</v>
          </cell>
          <cell r="N362"/>
          <cell r="O362">
            <v>2257</v>
          </cell>
          <cell r="P362">
            <v>0</v>
          </cell>
          <cell r="Q362"/>
          <cell r="R362">
            <v>4956</v>
          </cell>
          <cell r="S362">
            <v>689</v>
          </cell>
          <cell r="T362"/>
          <cell r="U362">
            <v>12861</v>
          </cell>
          <cell r="V362">
            <v>689</v>
          </cell>
        </row>
        <row r="363">
          <cell r="D363" t="str">
            <v>Chula Vista 2016</v>
          </cell>
          <cell r="E363">
            <v>3209</v>
          </cell>
          <cell r="F363">
            <v>22</v>
          </cell>
          <cell r="G363">
            <v>22</v>
          </cell>
          <cell r="H363">
            <v>0</v>
          </cell>
          <cell r="I363"/>
          <cell r="J363">
            <v>2439</v>
          </cell>
          <cell r="K363">
            <v>186</v>
          </cell>
          <cell r="L363">
            <v>186</v>
          </cell>
          <cell r="M363">
            <v>0</v>
          </cell>
          <cell r="N363"/>
          <cell r="O363">
            <v>2257</v>
          </cell>
          <cell r="P363">
            <v>2</v>
          </cell>
          <cell r="Q363"/>
          <cell r="R363">
            <v>4956</v>
          </cell>
          <cell r="S363">
            <v>849</v>
          </cell>
          <cell r="T363"/>
          <cell r="U363">
            <v>12861</v>
          </cell>
          <cell r="V363">
            <v>1059</v>
          </cell>
        </row>
        <row r="364">
          <cell r="D364" t="str">
            <v>Chula Vista 2017</v>
          </cell>
          <cell r="E364">
            <v>3209</v>
          </cell>
          <cell r="F364">
            <v>0</v>
          </cell>
          <cell r="G364">
            <v>0</v>
          </cell>
          <cell r="H364">
            <v>0</v>
          </cell>
          <cell r="I364"/>
          <cell r="J364">
            <v>2439</v>
          </cell>
          <cell r="K364">
            <v>0</v>
          </cell>
          <cell r="L364">
            <v>0</v>
          </cell>
          <cell r="M364">
            <v>0</v>
          </cell>
          <cell r="N364"/>
          <cell r="O364">
            <v>2257</v>
          </cell>
          <cell r="P364">
            <v>13</v>
          </cell>
          <cell r="Q364"/>
          <cell r="R364">
            <v>4956</v>
          </cell>
          <cell r="S364">
            <v>1043</v>
          </cell>
          <cell r="T364"/>
          <cell r="U364">
            <v>12861</v>
          </cell>
          <cell r="V364">
            <v>1056</v>
          </cell>
        </row>
        <row r="365">
          <cell r="D365" t="str">
            <v>Citrus Heights 2013</v>
          </cell>
          <cell r="E365">
            <v>146</v>
          </cell>
          <cell r="F365">
            <v>0</v>
          </cell>
          <cell r="G365">
            <v>0</v>
          </cell>
          <cell r="H365">
            <v>0</v>
          </cell>
          <cell r="I365"/>
          <cell r="J365">
            <v>102</v>
          </cell>
          <cell r="K365">
            <v>1</v>
          </cell>
          <cell r="L365">
            <v>0</v>
          </cell>
          <cell r="M365">
            <v>1</v>
          </cell>
          <cell r="N365"/>
          <cell r="O365">
            <v>130</v>
          </cell>
          <cell r="P365">
            <v>0</v>
          </cell>
          <cell r="Q365"/>
          <cell r="R365">
            <v>318</v>
          </cell>
          <cell r="S365">
            <v>1</v>
          </cell>
          <cell r="T365"/>
          <cell r="U365">
            <v>696</v>
          </cell>
          <cell r="V365">
            <v>2</v>
          </cell>
        </row>
        <row r="366">
          <cell r="D366" t="str">
            <v>Citrus Heights 2014</v>
          </cell>
          <cell r="E366">
            <v>146</v>
          </cell>
          <cell r="F366">
            <v>0</v>
          </cell>
          <cell r="G366">
            <v>0</v>
          </cell>
          <cell r="H366">
            <v>0</v>
          </cell>
          <cell r="I366"/>
          <cell r="J366">
            <v>102</v>
          </cell>
          <cell r="K366">
            <v>2</v>
          </cell>
          <cell r="L366">
            <v>2</v>
          </cell>
          <cell r="M366">
            <v>0</v>
          </cell>
          <cell r="N366"/>
          <cell r="O366">
            <v>130</v>
          </cell>
          <cell r="P366">
            <v>0</v>
          </cell>
          <cell r="Q366"/>
          <cell r="R366">
            <v>318</v>
          </cell>
          <cell r="S366">
            <v>5</v>
          </cell>
          <cell r="T366"/>
          <cell r="U366">
            <v>696</v>
          </cell>
          <cell r="V366">
            <v>7</v>
          </cell>
        </row>
        <row r="367">
          <cell r="D367" t="str">
            <v>Citrus Heights 2015</v>
          </cell>
          <cell r="E367">
            <v>146</v>
          </cell>
          <cell r="F367">
            <v>0</v>
          </cell>
          <cell r="G367">
            <v>0</v>
          </cell>
          <cell r="H367">
            <v>0</v>
          </cell>
          <cell r="I367"/>
          <cell r="J367">
            <v>102</v>
          </cell>
          <cell r="K367">
            <v>1</v>
          </cell>
          <cell r="L367">
            <v>1</v>
          </cell>
          <cell r="M367">
            <v>0</v>
          </cell>
          <cell r="N367"/>
          <cell r="O367">
            <v>130</v>
          </cell>
          <cell r="P367">
            <v>0</v>
          </cell>
          <cell r="Q367"/>
          <cell r="R367">
            <v>318</v>
          </cell>
          <cell r="S367">
            <v>43</v>
          </cell>
          <cell r="T367"/>
          <cell r="U367">
            <v>696</v>
          </cell>
          <cell r="V367">
            <v>44</v>
          </cell>
        </row>
        <row r="368">
          <cell r="D368" t="str">
            <v>Citrus Heights 2016</v>
          </cell>
          <cell r="E368">
            <v>146</v>
          </cell>
          <cell r="F368">
            <v>0</v>
          </cell>
          <cell r="G368">
            <v>0</v>
          </cell>
          <cell r="H368">
            <v>0</v>
          </cell>
          <cell r="I368"/>
          <cell r="J368">
            <v>102</v>
          </cell>
          <cell r="K368">
            <v>0</v>
          </cell>
          <cell r="L368">
            <v>0</v>
          </cell>
          <cell r="M368">
            <v>0</v>
          </cell>
          <cell r="N368"/>
          <cell r="O368">
            <v>130</v>
          </cell>
          <cell r="P368">
            <v>24</v>
          </cell>
          <cell r="Q368"/>
          <cell r="R368">
            <v>318</v>
          </cell>
          <cell r="S368">
            <v>0</v>
          </cell>
          <cell r="T368"/>
          <cell r="U368">
            <v>696</v>
          </cell>
          <cell r="V368">
            <v>24</v>
          </cell>
        </row>
        <row r="369">
          <cell r="D369" t="str">
            <v>Citrus Heights 2017</v>
          </cell>
          <cell r="E369">
            <v>146</v>
          </cell>
          <cell r="F369">
            <v>1</v>
          </cell>
          <cell r="G369">
            <v>0</v>
          </cell>
          <cell r="H369">
            <v>1</v>
          </cell>
          <cell r="I369"/>
          <cell r="J369">
            <v>102</v>
          </cell>
          <cell r="K369">
            <v>0</v>
          </cell>
          <cell r="L369">
            <v>0</v>
          </cell>
          <cell r="M369">
            <v>0</v>
          </cell>
          <cell r="N369"/>
          <cell r="O369">
            <v>130</v>
          </cell>
          <cell r="P369">
            <v>0</v>
          </cell>
          <cell r="Q369"/>
          <cell r="R369">
            <v>318</v>
          </cell>
          <cell r="S369">
            <v>12</v>
          </cell>
          <cell r="T369"/>
          <cell r="U369">
            <v>696</v>
          </cell>
          <cell r="V369">
            <v>13</v>
          </cell>
        </row>
        <row r="370">
          <cell r="D370" t="str">
            <v>Claremont 2013</v>
          </cell>
          <cell r="E370"/>
          <cell r="F370"/>
          <cell r="G370"/>
          <cell r="H370"/>
          <cell r="I370"/>
          <cell r="J370"/>
          <cell r="K370"/>
          <cell r="L370"/>
          <cell r="M370"/>
          <cell r="N370"/>
          <cell r="O370"/>
          <cell r="P370"/>
          <cell r="Q370"/>
          <cell r="R370"/>
          <cell r="S370"/>
          <cell r="T370"/>
          <cell r="U370"/>
          <cell r="V370"/>
        </row>
        <row r="371">
          <cell r="D371" t="str">
            <v>Claremont 2014</v>
          </cell>
          <cell r="E371"/>
          <cell r="F371"/>
          <cell r="G371"/>
          <cell r="H371"/>
          <cell r="I371"/>
          <cell r="J371"/>
          <cell r="K371"/>
          <cell r="L371"/>
          <cell r="M371"/>
          <cell r="N371"/>
          <cell r="O371"/>
          <cell r="P371"/>
          <cell r="Q371"/>
          <cell r="R371"/>
          <cell r="S371"/>
          <cell r="T371"/>
          <cell r="U371"/>
          <cell r="V371"/>
        </row>
        <row r="372">
          <cell r="D372" t="str">
            <v>Claremont 2015</v>
          </cell>
          <cell r="E372"/>
          <cell r="F372"/>
          <cell r="G372"/>
          <cell r="H372"/>
          <cell r="I372"/>
          <cell r="J372"/>
          <cell r="K372"/>
          <cell r="L372"/>
          <cell r="M372"/>
          <cell r="N372"/>
          <cell r="O372"/>
          <cell r="P372"/>
          <cell r="Q372"/>
          <cell r="R372"/>
          <cell r="S372"/>
          <cell r="T372"/>
          <cell r="U372"/>
          <cell r="V372"/>
        </row>
        <row r="373">
          <cell r="D373" t="str">
            <v>Claremont 2016</v>
          </cell>
          <cell r="E373"/>
          <cell r="F373"/>
          <cell r="G373"/>
          <cell r="H373"/>
          <cell r="I373"/>
          <cell r="J373"/>
          <cell r="K373"/>
          <cell r="L373"/>
          <cell r="M373"/>
          <cell r="N373"/>
          <cell r="O373"/>
          <cell r="P373"/>
          <cell r="Q373"/>
          <cell r="R373"/>
          <cell r="S373"/>
          <cell r="T373"/>
          <cell r="U373"/>
          <cell r="V373"/>
        </row>
        <row r="374">
          <cell r="D374" t="str">
            <v>Claremont 2017</v>
          </cell>
          <cell r="E374">
            <v>98</v>
          </cell>
          <cell r="F374">
            <v>0</v>
          </cell>
          <cell r="G374">
            <v>0</v>
          </cell>
          <cell r="H374">
            <v>0</v>
          </cell>
          <cell r="I374"/>
          <cell r="J374">
            <v>59</v>
          </cell>
          <cell r="K374">
            <v>0</v>
          </cell>
          <cell r="L374">
            <v>0</v>
          </cell>
          <cell r="M374">
            <v>0</v>
          </cell>
          <cell r="N374"/>
          <cell r="O374">
            <v>64</v>
          </cell>
          <cell r="P374">
            <v>16</v>
          </cell>
          <cell r="Q374"/>
          <cell r="R374">
            <v>152</v>
          </cell>
          <cell r="S374">
            <v>316</v>
          </cell>
          <cell r="T374"/>
          <cell r="U374">
            <v>373</v>
          </cell>
          <cell r="V374">
            <v>332</v>
          </cell>
        </row>
        <row r="375">
          <cell r="D375" t="str">
            <v>Clayton 2014</v>
          </cell>
          <cell r="E375"/>
          <cell r="F375"/>
          <cell r="G375"/>
          <cell r="H375"/>
          <cell r="I375"/>
          <cell r="J375"/>
          <cell r="K375"/>
          <cell r="L375"/>
          <cell r="M375"/>
          <cell r="N375"/>
          <cell r="O375"/>
          <cell r="P375"/>
          <cell r="Q375"/>
          <cell r="R375"/>
          <cell r="S375"/>
          <cell r="T375"/>
          <cell r="U375"/>
          <cell r="V375"/>
        </row>
        <row r="376">
          <cell r="D376" t="str">
            <v>Clayton 2015</v>
          </cell>
          <cell r="E376">
            <v>51</v>
          </cell>
          <cell r="F376">
            <v>0</v>
          </cell>
          <cell r="G376">
            <v>0</v>
          </cell>
          <cell r="H376">
            <v>0</v>
          </cell>
          <cell r="I376"/>
          <cell r="J376">
            <v>25</v>
          </cell>
          <cell r="K376">
            <v>0</v>
          </cell>
          <cell r="L376">
            <v>0</v>
          </cell>
          <cell r="M376">
            <v>0</v>
          </cell>
          <cell r="N376"/>
          <cell r="O376">
            <v>31</v>
          </cell>
          <cell r="P376">
            <v>0</v>
          </cell>
          <cell r="Q376"/>
          <cell r="R376">
            <v>34</v>
          </cell>
          <cell r="S376">
            <v>0</v>
          </cell>
          <cell r="T376"/>
          <cell r="U376">
            <v>141</v>
          </cell>
          <cell r="V376">
            <v>0</v>
          </cell>
        </row>
        <row r="377">
          <cell r="D377" t="str">
            <v>Clayton 2016</v>
          </cell>
          <cell r="E377">
            <v>51</v>
          </cell>
          <cell r="F377">
            <v>0</v>
          </cell>
          <cell r="G377">
            <v>0</v>
          </cell>
          <cell r="H377">
            <v>0</v>
          </cell>
          <cell r="I377"/>
          <cell r="J377">
            <v>25</v>
          </cell>
          <cell r="K377">
            <v>1</v>
          </cell>
          <cell r="L377">
            <v>0</v>
          </cell>
          <cell r="M377">
            <v>1</v>
          </cell>
          <cell r="N377"/>
          <cell r="O377">
            <v>31</v>
          </cell>
          <cell r="P377">
            <v>0</v>
          </cell>
          <cell r="Q377"/>
          <cell r="R377">
            <v>34</v>
          </cell>
          <cell r="S377">
            <v>0</v>
          </cell>
          <cell r="T377"/>
          <cell r="U377">
            <v>141</v>
          </cell>
          <cell r="V377">
            <v>1</v>
          </cell>
        </row>
        <row r="378">
          <cell r="D378" t="str">
            <v>Clayton 2017</v>
          </cell>
          <cell r="E378">
            <v>51</v>
          </cell>
          <cell r="F378">
            <v>0</v>
          </cell>
          <cell r="G378">
            <v>0</v>
          </cell>
          <cell r="H378">
            <v>0</v>
          </cell>
          <cell r="I378"/>
          <cell r="J378">
            <v>25</v>
          </cell>
          <cell r="K378">
            <v>1</v>
          </cell>
          <cell r="L378">
            <v>0</v>
          </cell>
          <cell r="M378">
            <v>1</v>
          </cell>
          <cell r="N378"/>
          <cell r="O378">
            <v>31</v>
          </cell>
          <cell r="P378">
            <v>0</v>
          </cell>
          <cell r="Q378"/>
          <cell r="R378">
            <v>34</v>
          </cell>
          <cell r="S378">
            <v>8</v>
          </cell>
          <cell r="T378"/>
          <cell r="U378">
            <v>141</v>
          </cell>
          <cell r="V378">
            <v>9</v>
          </cell>
        </row>
        <row r="379">
          <cell r="D379" t="str">
            <v>Clearlake 2014</v>
          </cell>
          <cell r="E379"/>
          <cell r="F379"/>
          <cell r="G379"/>
          <cell r="H379"/>
          <cell r="I379"/>
          <cell r="J379"/>
          <cell r="K379"/>
          <cell r="L379"/>
          <cell r="M379"/>
          <cell r="N379"/>
          <cell r="O379"/>
          <cell r="P379"/>
          <cell r="Q379"/>
          <cell r="R379"/>
          <cell r="S379"/>
          <cell r="T379"/>
          <cell r="U379"/>
          <cell r="V379"/>
        </row>
        <row r="380">
          <cell r="D380" t="str">
            <v>Clearlake 2015</v>
          </cell>
          <cell r="E380">
            <v>108</v>
          </cell>
          <cell r="F380">
            <v>1</v>
          </cell>
          <cell r="G380">
            <v>1</v>
          </cell>
          <cell r="H380">
            <v>0</v>
          </cell>
          <cell r="I380"/>
          <cell r="J380">
            <v>67</v>
          </cell>
          <cell r="K380">
            <v>0</v>
          </cell>
          <cell r="L380">
            <v>0</v>
          </cell>
          <cell r="M380">
            <v>0</v>
          </cell>
          <cell r="N380"/>
          <cell r="O380">
            <v>87</v>
          </cell>
          <cell r="P380">
            <v>0</v>
          </cell>
          <cell r="Q380"/>
          <cell r="R380">
            <v>205</v>
          </cell>
          <cell r="S380">
            <v>1</v>
          </cell>
          <cell r="T380"/>
          <cell r="U380">
            <v>467</v>
          </cell>
          <cell r="V380">
            <v>2</v>
          </cell>
        </row>
        <row r="381">
          <cell r="D381" t="str">
            <v>Clearlake 2016</v>
          </cell>
          <cell r="E381">
            <v>108</v>
          </cell>
          <cell r="F381">
            <v>0</v>
          </cell>
          <cell r="G381">
            <v>0</v>
          </cell>
          <cell r="H381">
            <v>0</v>
          </cell>
          <cell r="I381"/>
          <cell r="J381">
            <v>67</v>
          </cell>
          <cell r="K381">
            <v>0</v>
          </cell>
          <cell r="L381">
            <v>0</v>
          </cell>
          <cell r="M381">
            <v>0</v>
          </cell>
          <cell r="N381"/>
          <cell r="O381">
            <v>87</v>
          </cell>
          <cell r="P381">
            <v>1</v>
          </cell>
          <cell r="Q381"/>
          <cell r="R381">
            <v>205</v>
          </cell>
          <cell r="S381">
            <v>0</v>
          </cell>
          <cell r="T381"/>
          <cell r="U381">
            <v>467</v>
          </cell>
          <cell r="V381">
            <v>1</v>
          </cell>
        </row>
        <row r="382">
          <cell r="D382" t="str">
            <v>Clearlake 2017</v>
          </cell>
          <cell r="E382">
            <v>108</v>
          </cell>
          <cell r="F382">
            <v>1</v>
          </cell>
          <cell r="G382">
            <v>0</v>
          </cell>
          <cell r="H382">
            <v>1</v>
          </cell>
          <cell r="I382"/>
          <cell r="J382">
            <v>67</v>
          </cell>
          <cell r="K382">
            <v>1</v>
          </cell>
          <cell r="L382">
            <v>0</v>
          </cell>
          <cell r="M382">
            <v>1</v>
          </cell>
          <cell r="N382"/>
          <cell r="O382">
            <v>87</v>
          </cell>
          <cell r="P382">
            <v>0</v>
          </cell>
          <cell r="Q382"/>
          <cell r="R382">
            <v>205</v>
          </cell>
          <cell r="S382">
            <v>0</v>
          </cell>
          <cell r="T382"/>
          <cell r="U382">
            <v>467</v>
          </cell>
          <cell r="V382">
            <v>2</v>
          </cell>
        </row>
        <row r="383">
          <cell r="D383" t="str">
            <v>Cloverdale 2014</v>
          </cell>
          <cell r="E383">
            <v>39</v>
          </cell>
          <cell r="F383">
            <v>0</v>
          </cell>
          <cell r="G383">
            <v>0</v>
          </cell>
          <cell r="H383">
            <v>0</v>
          </cell>
          <cell r="I383"/>
          <cell r="J383">
            <v>29</v>
          </cell>
          <cell r="K383">
            <v>0</v>
          </cell>
          <cell r="L383">
            <v>0</v>
          </cell>
          <cell r="M383">
            <v>0</v>
          </cell>
          <cell r="N383"/>
          <cell r="O383">
            <v>31</v>
          </cell>
          <cell r="P383">
            <v>0</v>
          </cell>
          <cell r="Q383"/>
          <cell r="R383">
            <v>112</v>
          </cell>
          <cell r="S383">
            <v>0</v>
          </cell>
          <cell r="T383"/>
          <cell r="U383">
            <v>211</v>
          </cell>
          <cell r="V383">
            <v>0</v>
          </cell>
        </row>
        <row r="384">
          <cell r="D384" t="str">
            <v>Cloverdale 2015</v>
          </cell>
          <cell r="E384">
            <v>39</v>
          </cell>
          <cell r="F384">
            <v>25</v>
          </cell>
          <cell r="G384">
            <v>25</v>
          </cell>
          <cell r="H384">
            <v>0</v>
          </cell>
          <cell r="I384"/>
          <cell r="J384">
            <v>29</v>
          </cell>
          <cell r="K384">
            <v>7</v>
          </cell>
          <cell r="L384">
            <v>7</v>
          </cell>
          <cell r="M384">
            <v>0</v>
          </cell>
          <cell r="N384"/>
          <cell r="O384">
            <v>31</v>
          </cell>
          <cell r="P384">
            <v>0</v>
          </cell>
          <cell r="Q384"/>
          <cell r="R384">
            <v>112</v>
          </cell>
          <cell r="S384">
            <v>0</v>
          </cell>
          <cell r="T384"/>
          <cell r="U384">
            <v>211</v>
          </cell>
          <cell r="V384">
            <v>32</v>
          </cell>
        </row>
        <row r="385">
          <cell r="D385" t="str">
            <v>Cloverdale 2016</v>
          </cell>
          <cell r="E385">
            <v>39</v>
          </cell>
          <cell r="F385">
            <v>0</v>
          </cell>
          <cell r="G385">
            <v>0</v>
          </cell>
          <cell r="H385">
            <v>0</v>
          </cell>
          <cell r="I385"/>
          <cell r="J385">
            <v>29</v>
          </cell>
          <cell r="K385">
            <v>0</v>
          </cell>
          <cell r="L385">
            <v>0</v>
          </cell>
          <cell r="M385">
            <v>0</v>
          </cell>
          <cell r="N385"/>
          <cell r="O385">
            <v>31</v>
          </cell>
          <cell r="P385">
            <v>2</v>
          </cell>
          <cell r="Q385"/>
          <cell r="R385">
            <v>112</v>
          </cell>
          <cell r="S385">
            <v>13</v>
          </cell>
          <cell r="T385"/>
          <cell r="U385">
            <v>211</v>
          </cell>
          <cell r="V385">
            <v>15</v>
          </cell>
        </row>
        <row r="386">
          <cell r="D386" t="str">
            <v>Cloverdale 2017</v>
          </cell>
          <cell r="E386">
            <v>39</v>
          </cell>
          <cell r="F386">
            <v>0</v>
          </cell>
          <cell r="G386">
            <v>0</v>
          </cell>
          <cell r="H386">
            <v>0</v>
          </cell>
          <cell r="I386"/>
          <cell r="J386">
            <v>29</v>
          </cell>
          <cell r="K386">
            <v>0</v>
          </cell>
          <cell r="L386">
            <v>0</v>
          </cell>
          <cell r="M386">
            <v>0</v>
          </cell>
          <cell r="N386"/>
          <cell r="O386">
            <v>31</v>
          </cell>
          <cell r="P386">
            <v>3</v>
          </cell>
          <cell r="Q386"/>
          <cell r="R386">
            <v>112</v>
          </cell>
          <cell r="S386">
            <v>22</v>
          </cell>
          <cell r="T386"/>
          <cell r="U386">
            <v>211</v>
          </cell>
          <cell r="V386">
            <v>25</v>
          </cell>
        </row>
        <row r="387">
          <cell r="D387" t="str">
            <v>Clovis 2013</v>
          </cell>
          <cell r="E387"/>
          <cell r="F387"/>
          <cell r="G387"/>
          <cell r="H387"/>
          <cell r="I387"/>
          <cell r="J387"/>
          <cell r="K387"/>
          <cell r="L387"/>
          <cell r="M387"/>
          <cell r="N387"/>
          <cell r="O387"/>
          <cell r="P387"/>
          <cell r="Q387"/>
          <cell r="R387"/>
          <cell r="S387"/>
          <cell r="T387"/>
          <cell r="U387"/>
          <cell r="V387"/>
        </row>
        <row r="388">
          <cell r="D388" t="str">
            <v>Clovis 2014</v>
          </cell>
          <cell r="E388"/>
          <cell r="F388"/>
          <cell r="G388"/>
          <cell r="H388"/>
          <cell r="I388"/>
          <cell r="J388"/>
          <cell r="K388"/>
          <cell r="L388"/>
          <cell r="M388"/>
          <cell r="N388"/>
          <cell r="O388"/>
          <cell r="P388"/>
          <cell r="Q388"/>
          <cell r="R388"/>
          <cell r="S388"/>
          <cell r="T388"/>
          <cell r="U388"/>
          <cell r="V388"/>
        </row>
        <row r="389">
          <cell r="D389" t="str">
            <v>Clovis 2015</v>
          </cell>
          <cell r="E389">
            <v>2321</v>
          </cell>
          <cell r="F389">
            <v>0</v>
          </cell>
          <cell r="G389">
            <v>0</v>
          </cell>
          <cell r="H389">
            <v>0</v>
          </cell>
          <cell r="I389"/>
          <cell r="J389">
            <v>1145</v>
          </cell>
          <cell r="K389">
            <v>0</v>
          </cell>
          <cell r="L389">
            <v>0</v>
          </cell>
          <cell r="M389">
            <v>0</v>
          </cell>
          <cell r="N389"/>
          <cell r="O389">
            <v>1018</v>
          </cell>
          <cell r="P389">
            <v>456</v>
          </cell>
          <cell r="Q389"/>
          <cell r="R389">
            <v>1844</v>
          </cell>
          <cell r="S389">
            <v>1296</v>
          </cell>
          <cell r="T389"/>
          <cell r="U389">
            <v>6328</v>
          </cell>
          <cell r="V389">
            <v>1752</v>
          </cell>
        </row>
        <row r="390">
          <cell r="D390" t="str">
            <v>Clovis 2016</v>
          </cell>
          <cell r="E390">
            <v>2321</v>
          </cell>
          <cell r="F390">
            <v>0</v>
          </cell>
          <cell r="G390">
            <v>0</v>
          </cell>
          <cell r="H390">
            <v>0</v>
          </cell>
          <cell r="I390"/>
          <cell r="J390">
            <v>1145</v>
          </cell>
          <cell r="K390">
            <v>5</v>
          </cell>
          <cell r="L390">
            <v>5</v>
          </cell>
          <cell r="M390">
            <v>0</v>
          </cell>
          <cell r="N390"/>
          <cell r="O390">
            <v>1018</v>
          </cell>
          <cell r="P390">
            <v>395</v>
          </cell>
          <cell r="Q390"/>
          <cell r="R390">
            <v>1844</v>
          </cell>
          <cell r="S390">
            <v>689</v>
          </cell>
          <cell r="T390"/>
          <cell r="U390">
            <v>6328</v>
          </cell>
          <cell r="V390">
            <v>1089</v>
          </cell>
        </row>
        <row r="391">
          <cell r="D391" t="str">
            <v>Clovis 2017</v>
          </cell>
          <cell r="E391">
            <v>2321</v>
          </cell>
          <cell r="F391">
            <v>0</v>
          </cell>
          <cell r="G391">
            <v>0</v>
          </cell>
          <cell r="H391">
            <v>0</v>
          </cell>
          <cell r="I391"/>
          <cell r="J391">
            <v>1145</v>
          </cell>
          <cell r="K391">
            <v>20</v>
          </cell>
          <cell r="L391">
            <v>20</v>
          </cell>
          <cell r="M391">
            <v>0</v>
          </cell>
          <cell r="N391"/>
          <cell r="O391">
            <v>1018</v>
          </cell>
          <cell r="P391">
            <v>480</v>
          </cell>
          <cell r="Q391"/>
          <cell r="R391">
            <v>1844</v>
          </cell>
          <cell r="S391">
            <v>542</v>
          </cell>
          <cell r="T391"/>
          <cell r="U391">
            <v>6328</v>
          </cell>
          <cell r="V391">
            <v>1042</v>
          </cell>
        </row>
        <row r="392">
          <cell r="D392" t="str">
            <v>Coachella 2013</v>
          </cell>
          <cell r="E392"/>
          <cell r="F392"/>
          <cell r="G392"/>
          <cell r="H392"/>
          <cell r="I392"/>
          <cell r="J392"/>
          <cell r="K392"/>
          <cell r="L392"/>
          <cell r="M392"/>
          <cell r="N392"/>
          <cell r="O392"/>
          <cell r="P392"/>
          <cell r="Q392"/>
          <cell r="R392"/>
          <cell r="S392"/>
          <cell r="T392"/>
          <cell r="U392"/>
          <cell r="V392"/>
        </row>
        <row r="393">
          <cell r="D393" t="str">
            <v>Coachella 2014</v>
          </cell>
          <cell r="E393">
            <v>1555</v>
          </cell>
          <cell r="F393">
            <v>52</v>
          </cell>
          <cell r="G393">
            <v>52</v>
          </cell>
          <cell r="H393">
            <v>0</v>
          </cell>
          <cell r="I393"/>
          <cell r="J393">
            <v>1059</v>
          </cell>
          <cell r="K393">
            <v>32</v>
          </cell>
          <cell r="L393">
            <v>32</v>
          </cell>
          <cell r="M393">
            <v>0</v>
          </cell>
          <cell r="N393"/>
          <cell r="O393">
            <v>1212</v>
          </cell>
          <cell r="P393">
            <v>0</v>
          </cell>
          <cell r="Q393"/>
          <cell r="R393">
            <v>2945</v>
          </cell>
          <cell r="S393">
            <v>64</v>
          </cell>
          <cell r="T393"/>
          <cell r="U393">
            <v>1954</v>
          </cell>
          <cell r="V393">
            <v>148</v>
          </cell>
        </row>
        <row r="394">
          <cell r="D394" t="str">
            <v>Coachella 2015</v>
          </cell>
          <cell r="E394">
            <v>1555</v>
          </cell>
          <cell r="F394">
            <v>0</v>
          </cell>
          <cell r="G394">
            <v>0</v>
          </cell>
          <cell r="H394">
            <v>0</v>
          </cell>
          <cell r="I394"/>
          <cell r="J394">
            <v>1059</v>
          </cell>
          <cell r="K394">
            <v>0</v>
          </cell>
          <cell r="L394">
            <v>0</v>
          </cell>
          <cell r="M394">
            <v>0</v>
          </cell>
          <cell r="N394"/>
          <cell r="O394">
            <v>1212</v>
          </cell>
          <cell r="P394">
            <v>0</v>
          </cell>
          <cell r="Q394"/>
          <cell r="R394">
            <v>2945</v>
          </cell>
          <cell r="S394">
            <v>24</v>
          </cell>
          <cell r="T394"/>
          <cell r="U394">
            <v>1954</v>
          </cell>
          <cell r="V394">
            <v>24</v>
          </cell>
        </row>
        <row r="395">
          <cell r="D395" t="str">
            <v>Coachella 2016</v>
          </cell>
          <cell r="E395">
            <v>1555</v>
          </cell>
          <cell r="F395">
            <v>0</v>
          </cell>
          <cell r="G395">
            <v>0</v>
          </cell>
          <cell r="H395">
            <v>0</v>
          </cell>
          <cell r="I395"/>
          <cell r="J395">
            <v>1059</v>
          </cell>
          <cell r="K395">
            <v>0</v>
          </cell>
          <cell r="L395">
            <v>0</v>
          </cell>
          <cell r="M395">
            <v>0</v>
          </cell>
          <cell r="N395"/>
          <cell r="O395">
            <v>1212</v>
          </cell>
          <cell r="P395">
            <v>0</v>
          </cell>
          <cell r="Q395"/>
          <cell r="R395">
            <v>2945</v>
          </cell>
          <cell r="S395">
            <v>0</v>
          </cell>
          <cell r="T395"/>
          <cell r="U395">
            <v>1954</v>
          </cell>
          <cell r="V395">
            <v>0</v>
          </cell>
        </row>
        <row r="396">
          <cell r="D396" t="str">
            <v>Coachella 2017</v>
          </cell>
          <cell r="E396">
            <v>1555</v>
          </cell>
          <cell r="F396">
            <v>26</v>
          </cell>
          <cell r="G396">
            <v>26</v>
          </cell>
          <cell r="H396">
            <v>0</v>
          </cell>
          <cell r="I396"/>
          <cell r="J396">
            <v>1059</v>
          </cell>
          <cell r="K396">
            <v>19</v>
          </cell>
          <cell r="L396">
            <v>19</v>
          </cell>
          <cell r="M396">
            <v>0</v>
          </cell>
          <cell r="N396"/>
          <cell r="O396">
            <v>1212</v>
          </cell>
          <cell r="P396">
            <v>0</v>
          </cell>
          <cell r="Q396"/>
          <cell r="R396">
            <v>2945</v>
          </cell>
          <cell r="S396">
            <v>0</v>
          </cell>
          <cell r="T396"/>
          <cell r="U396">
            <v>1954</v>
          </cell>
          <cell r="V396">
            <v>45</v>
          </cell>
        </row>
        <row r="397">
          <cell r="D397" t="str">
            <v>Coalinga 2013</v>
          </cell>
          <cell r="E397"/>
          <cell r="F397"/>
          <cell r="G397"/>
          <cell r="H397"/>
          <cell r="I397"/>
          <cell r="J397"/>
          <cell r="K397"/>
          <cell r="L397"/>
          <cell r="M397"/>
          <cell r="N397"/>
          <cell r="O397"/>
          <cell r="P397"/>
          <cell r="Q397"/>
          <cell r="R397"/>
          <cell r="S397"/>
          <cell r="T397"/>
          <cell r="U397"/>
          <cell r="V397"/>
        </row>
        <row r="398">
          <cell r="D398" t="str">
            <v>Coalinga 2014</v>
          </cell>
          <cell r="E398"/>
          <cell r="F398"/>
          <cell r="G398"/>
          <cell r="H398"/>
          <cell r="I398"/>
          <cell r="J398"/>
          <cell r="K398"/>
          <cell r="L398"/>
          <cell r="M398"/>
          <cell r="N398"/>
          <cell r="O398"/>
          <cell r="P398"/>
          <cell r="Q398"/>
          <cell r="R398"/>
          <cell r="S398"/>
          <cell r="T398"/>
          <cell r="U398"/>
          <cell r="V398"/>
        </row>
        <row r="399">
          <cell r="D399" t="str">
            <v>Coalinga 2015</v>
          </cell>
          <cell r="E399">
            <v>150</v>
          </cell>
          <cell r="F399">
            <v>36</v>
          </cell>
          <cell r="G399">
            <v>36</v>
          </cell>
          <cell r="H399">
            <v>0</v>
          </cell>
          <cell r="I399"/>
          <cell r="J399">
            <v>115</v>
          </cell>
          <cell r="K399">
            <v>32</v>
          </cell>
          <cell r="L399">
            <v>32</v>
          </cell>
          <cell r="M399">
            <v>0</v>
          </cell>
          <cell r="N399"/>
          <cell r="O399">
            <v>123</v>
          </cell>
          <cell r="P399">
            <v>24</v>
          </cell>
          <cell r="Q399"/>
          <cell r="R399">
            <v>201</v>
          </cell>
          <cell r="S399">
            <v>15</v>
          </cell>
          <cell r="T399"/>
          <cell r="U399">
            <v>589</v>
          </cell>
          <cell r="V399">
            <v>107</v>
          </cell>
        </row>
        <row r="400">
          <cell r="D400" t="str">
            <v>Coalinga 2016</v>
          </cell>
          <cell r="E400">
            <v>150</v>
          </cell>
          <cell r="F400">
            <v>0</v>
          </cell>
          <cell r="G400">
            <v>0</v>
          </cell>
          <cell r="H400">
            <v>0</v>
          </cell>
          <cell r="I400"/>
          <cell r="J400">
            <v>115</v>
          </cell>
          <cell r="K400">
            <v>0</v>
          </cell>
          <cell r="L400">
            <v>0</v>
          </cell>
          <cell r="M400">
            <v>0</v>
          </cell>
          <cell r="N400"/>
          <cell r="O400">
            <v>123</v>
          </cell>
          <cell r="P400">
            <v>0</v>
          </cell>
          <cell r="Q400"/>
          <cell r="R400">
            <v>201</v>
          </cell>
          <cell r="S400">
            <v>0</v>
          </cell>
          <cell r="T400"/>
          <cell r="U400">
            <v>589</v>
          </cell>
          <cell r="V400">
            <v>0</v>
          </cell>
        </row>
        <row r="401">
          <cell r="D401" t="str">
            <v>Coalinga 2017</v>
          </cell>
          <cell r="E401">
            <v>150</v>
          </cell>
          <cell r="F401">
            <v>0</v>
          </cell>
          <cell r="G401">
            <v>0</v>
          </cell>
          <cell r="H401">
            <v>0</v>
          </cell>
          <cell r="I401"/>
          <cell r="J401">
            <v>115</v>
          </cell>
          <cell r="K401">
            <v>0</v>
          </cell>
          <cell r="L401">
            <v>0</v>
          </cell>
          <cell r="M401">
            <v>0</v>
          </cell>
          <cell r="N401"/>
          <cell r="O401">
            <v>123</v>
          </cell>
          <cell r="P401">
            <v>3</v>
          </cell>
          <cell r="Q401"/>
          <cell r="R401">
            <v>201</v>
          </cell>
          <cell r="S401">
            <v>39</v>
          </cell>
          <cell r="T401"/>
          <cell r="U401">
            <v>589</v>
          </cell>
          <cell r="V401">
            <v>42</v>
          </cell>
        </row>
        <row r="402">
          <cell r="D402" t="str">
            <v>Colfax 2013</v>
          </cell>
          <cell r="E402">
            <v>11</v>
          </cell>
          <cell r="F402">
            <v>0</v>
          </cell>
          <cell r="G402">
            <v>0</v>
          </cell>
          <cell r="H402">
            <v>0</v>
          </cell>
          <cell r="I402"/>
          <cell r="J402">
            <v>10</v>
          </cell>
          <cell r="K402">
            <v>0</v>
          </cell>
          <cell r="L402">
            <v>0</v>
          </cell>
          <cell r="M402">
            <v>0</v>
          </cell>
          <cell r="N402"/>
          <cell r="O402">
            <v>12</v>
          </cell>
          <cell r="P402">
            <v>0</v>
          </cell>
          <cell r="Q402"/>
          <cell r="R402">
            <v>36</v>
          </cell>
          <cell r="S402">
            <v>0</v>
          </cell>
          <cell r="T402"/>
          <cell r="U402">
            <v>69</v>
          </cell>
          <cell r="V402">
            <v>0</v>
          </cell>
        </row>
        <row r="403">
          <cell r="D403" t="str">
            <v>Colfax 2014</v>
          </cell>
          <cell r="E403"/>
          <cell r="F403"/>
          <cell r="G403"/>
          <cell r="H403"/>
          <cell r="I403"/>
          <cell r="J403"/>
          <cell r="K403"/>
          <cell r="L403"/>
          <cell r="M403"/>
          <cell r="N403"/>
          <cell r="O403"/>
          <cell r="P403"/>
          <cell r="Q403"/>
          <cell r="R403"/>
          <cell r="S403"/>
          <cell r="T403"/>
          <cell r="U403"/>
          <cell r="V403"/>
        </row>
        <row r="404">
          <cell r="D404" t="str">
            <v>Colfax 2015</v>
          </cell>
          <cell r="E404"/>
          <cell r="F404"/>
          <cell r="G404"/>
          <cell r="H404"/>
          <cell r="I404"/>
          <cell r="J404"/>
          <cell r="K404"/>
          <cell r="L404"/>
          <cell r="M404"/>
          <cell r="N404"/>
          <cell r="O404"/>
          <cell r="P404"/>
          <cell r="Q404"/>
          <cell r="R404"/>
          <cell r="S404"/>
          <cell r="T404"/>
          <cell r="U404"/>
          <cell r="V404"/>
        </row>
        <row r="405">
          <cell r="D405" t="str">
            <v>Colfax 2016</v>
          </cell>
          <cell r="E405"/>
          <cell r="F405"/>
          <cell r="G405"/>
          <cell r="H405"/>
          <cell r="I405"/>
          <cell r="J405"/>
          <cell r="K405"/>
          <cell r="L405"/>
          <cell r="M405"/>
          <cell r="N405"/>
          <cell r="O405"/>
          <cell r="P405"/>
          <cell r="Q405"/>
          <cell r="R405"/>
          <cell r="S405"/>
          <cell r="T405"/>
          <cell r="U405"/>
          <cell r="V405"/>
        </row>
        <row r="406">
          <cell r="D406" t="str">
            <v>Colfax 2017</v>
          </cell>
          <cell r="E406">
            <v>11</v>
          </cell>
          <cell r="F406">
            <v>0</v>
          </cell>
          <cell r="G406">
            <v>0</v>
          </cell>
          <cell r="H406">
            <v>0</v>
          </cell>
          <cell r="I406"/>
          <cell r="J406">
            <v>10</v>
          </cell>
          <cell r="K406">
            <v>0</v>
          </cell>
          <cell r="L406">
            <v>0</v>
          </cell>
          <cell r="M406">
            <v>0</v>
          </cell>
          <cell r="N406"/>
          <cell r="O406">
            <v>12</v>
          </cell>
          <cell r="P406">
            <v>0</v>
          </cell>
          <cell r="Q406"/>
          <cell r="R406">
            <v>36</v>
          </cell>
          <cell r="S406">
            <v>0</v>
          </cell>
          <cell r="T406"/>
          <cell r="U406">
            <v>69</v>
          </cell>
          <cell r="V406">
            <v>0</v>
          </cell>
        </row>
        <row r="407">
          <cell r="D407" t="str">
            <v>Colma 2014</v>
          </cell>
          <cell r="E407">
            <v>20</v>
          </cell>
          <cell r="F407">
            <v>0</v>
          </cell>
          <cell r="G407">
            <v>0</v>
          </cell>
          <cell r="H407">
            <v>0</v>
          </cell>
          <cell r="I407"/>
          <cell r="J407">
            <v>8</v>
          </cell>
          <cell r="K407">
            <v>0</v>
          </cell>
          <cell r="L407">
            <v>0</v>
          </cell>
          <cell r="M407">
            <v>0</v>
          </cell>
          <cell r="N407"/>
          <cell r="O407">
            <v>9</v>
          </cell>
          <cell r="P407">
            <v>0</v>
          </cell>
          <cell r="Q407"/>
          <cell r="R407">
            <v>22</v>
          </cell>
          <cell r="S407">
            <v>0</v>
          </cell>
          <cell r="T407"/>
          <cell r="U407">
            <v>59</v>
          </cell>
          <cell r="V407">
            <v>0</v>
          </cell>
        </row>
        <row r="408">
          <cell r="D408" t="str">
            <v>Colma 2015</v>
          </cell>
          <cell r="E408">
            <v>20</v>
          </cell>
          <cell r="F408">
            <v>0</v>
          </cell>
          <cell r="G408">
            <v>0</v>
          </cell>
          <cell r="H408">
            <v>0</v>
          </cell>
          <cell r="I408"/>
          <cell r="J408">
            <v>8</v>
          </cell>
          <cell r="K408">
            <v>0</v>
          </cell>
          <cell r="L408">
            <v>0</v>
          </cell>
          <cell r="M408">
            <v>0</v>
          </cell>
          <cell r="N408"/>
          <cell r="O408">
            <v>9</v>
          </cell>
          <cell r="P408">
            <v>0</v>
          </cell>
          <cell r="Q408"/>
          <cell r="R408">
            <v>22</v>
          </cell>
          <cell r="S408">
            <v>0</v>
          </cell>
          <cell r="T408"/>
          <cell r="U408">
            <v>59</v>
          </cell>
          <cell r="V408">
            <v>0</v>
          </cell>
        </row>
        <row r="409">
          <cell r="D409" t="str">
            <v>Colma 2016</v>
          </cell>
          <cell r="E409">
            <v>20</v>
          </cell>
          <cell r="F409">
            <v>0</v>
          </cell>
          <cell r="G409">
            <v>0</v>
          </cell>
          <cell r="H409">
            <v>0</v>
          </cell>
          <cell r="I409"/>
          <cell r="J409">
            <v>8</v>
          </cell>
          <cell r="K409">
            <v>0</v>
          </cell>
          <cell r="L409">
            <v>0</v>
          </cell>
          <cell r="M409">
            <v>0</v>
          </cell>
          <cell r="N409"/>
          <cell r="O409">
            <v>9</v>
          </cell>
          <cell r="P409">
            <v>0</v>
          </cell>
          <cell r="Q409"/>
          <cell r="R409">
            <v>22</v>
          </cell>
          <cell r="S409">
            <v>0</v>
          </cell>
          <cell r="T409"/>
          <cell r="U409">
            <v>59</v>
          </cell>
          <cell r="V409">
            <v>0</v>
          </cell>
        </row>
        <row r="410">
          <cell r="D410" t="str">
            <v>Colma 2017</v>
          </cell>
          <cell r="E410">
            <v>20</v>
          </cell>
          <cell r="F410">
            <v>0</v>
          </cell>
          <cell r="G410">
            <v>0</v>
          </cell>
          <cell r="H410">
            <v>0</v>
          </cell>
          <cell r="I410"/>
          <cell r="J410">
            <v>8</v>
          </cell>
          <cell r="K410">
            <v>0</v>
          </cell>
          <cell r="L410">
            <v>0</v>
          </cell>
          <cell r="M410">
            <v>0</v>
          </cell>
          <cell r="N410"/>
          <cell r="O410">
            <v>9</v>
          </cell>
          <cell r="P410">
            <v>0</v>
          </cell>
          <cell r="Q410"/>
          <cell r="R410">
            <v>22</v>
          </cell>
          <cell r="S410">
            <v>6</v>
          </cell>
          <cell r="T410"/>
          <cell r="U410">
            <v>59</v>
          </cell>
          <cell r="V410">
            <v>6</v>
          </cell>
        </row>
        <row r="411">
          <cell r="D411" t="str">
            <v>Colton 2013</v>
          </cell>
          <cell r="E411"/>
          <cell r="F411"/>
          <cell r="G411"/>
          <cell r="H411"/>
          <cell r="I411"/>
          <cell r="J411"/>
          <cell r="K411"/>
          <cell r="L411"/>
          <cell r="M411"/>
          <cell r="N411"/>
          <cell r="O411"/>
          <cell r="P411"/>
          <cell r="Q411"/>
          <cell r="R411"/>
          <cell r="S411"/>
          <cell r="T411"/>
          <cell r="U411"/>
          <cell r="V411"/>
        </row>
        <row r="412">
          <cell r="D412" t="str">
            <v>Colton 2014</v>
          </cell>
          <cell r="E412">
            <v>443</v>
          </cell>
          <cell r="F412">
            <v>0</v>
          </cell>
          <cell r="G412">
            <v>0</v>
          </cell>
          <cell r="H412">
            <v>0</v>
          </cell>
          <cell r="I412"/>
          <cell r="J412">
            <v>302</v>
          </cell>
          <cell r="K412">
            <v>0</v>
          </cell>
          <cell r="L412">
            <v>0</v>
          </cell>
          <cell r="M412">
            <v>0</v>
          </cell>
          <cell r="N412"/>
          <cell r="O412">
            <v>347</v>
          </cell>
          <cell r="P412">
            <v>5</v>
          </cell>
          <cell r="Q412"/>
          <cell r="R412">
            <v>831</v>
          </cell>
          <cell r="S412">
            <v>23</v>
          </cell>
          <cell r="T412"/>
          <cell r="U412">
            <v>1923</v>
          </cell>
          <cell r="V412">
            <v>28</v>
          </cell>
        </row>
        <row r="413">
          <cell r="D413" t="str">
            <v>Colton 2015</v>
          </cell>
          <cell r="E413">
            <v>443</v>
          </cell>
          <cell r="F413">
            <v>0</v>
          </cell>
          <cell r="G413">
            <v>0</v>
          </cell>
          <cell r="H413">
            <v>0</v>
          </cell>
          <cell r="I413"/>
          <cell r="J413">
            <v>302</v>
          </cell>
          <cell r="K413">
            <v>0</v>
          </cell>
          <cell r="L413">
            <v>0</v>
          </cell>
          <cell r="M413">
            <v>0</v>
          </cell>
          <cell r="N413"/>
          <cell r="O413">
            <v>347</v>
          </cell>
          <cell r="P413">
            <v>3</v>
          </cell>
          <cell r="Q413"/>
          <cell r="R413">
            <v>831</v>
          </cell>
          <cell r="S413">
            <v>13</v>
          </cell>
          <cell r="T413"/>
          <cell r="U413">
            <v>1923</v>
          </cell>
          <cell r="V413">
            <v>16</v>
          </cell>
        </row>
        <row r="414">
          <cell r="D414" t="str">
            <v>Colton 2016</v>
          </cell>
          <cell r="E414">
            <v>443</v>
          </cell>
          <cell r="F414">
            <v>0</v>
          </cell>
          <cell r="G414">
            <v>0</v>
          </cell>
          <cell r="H414">
            <v>0</v>
          </cell>
          <cell r="I414"/>
          <cell r="J414">
            <v>302</v>
          </cell>
          <cell r="K414">
            <v>0</v>
          </cell>
          <cell r="L414">
            <v>0</v>
          </cell>
          <cell r="M414">
            <v>0</v>
          </cell>
          <cell r="N414"/>
          <cell r="O414">
            <v>347</v>
          </cell>
          <cell r="P414">
            <v>3</v>
          </cell>
          <cell r="Q414"/>
          <cell r="R414">
            <v>831</v>
          </cell>
          <cell r="S414">
            <v>6</v>
          </cell>
          <cell r="T414"/>
          <cell r="U414">
            <v>1923</v>
          </cell>
          <cell r="V414">
            <v>9</v>
          </cell>
        </row>
        <row r="415">
          <cell r="D415" t="str">
            <v>Colton 2017</v>
          </cell>
          <cell r="E415">
            <v>443</v>
          </cell>
          <cell r="F415">
            <v>0</v>
          </cell>
          <cell r="G415">
            <v>0</v>
          </cell>
          <cell r="H415">
            <v>0</v>
          </cell>
          <cell r="I415"/>
          <cell r="J415">
            <v>302</v>
          </cell>
          <cell r="K415">
            <v>0</v>
          </cell>
          <cell r="L415">
            <v>0</v>
          </cell>
          <cell r="M415">
            <v>0</v>
          </cell>
          <cell r="N415"/>
          <cell r="O415">
            <v>347</v>
          </cell>
          <cell r="P415">
            <v>2</v>
          </cell>
          <cell r="Q415"/>
          <cell r="R415">
            <v>831</v>
          </cell>
          <cell r="S415">
            <v>16</v>
          </cell>
          <cell r="T415"/>
          <cell r="U415">
            <v>1923</v>
          </cell>
          <cell r="V415">
            <v>18</v>
          </cell>
        </row>
        <row r="416">
          <cell r="D416" t="str">
            <v>Colusa 2014</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row>
        <row r="417">
          <cell r="D417" t="str">
            <v>Colusa 2015</v>
          </cell>
        </row>
        <row r="418">
          <cell r="D418" t="str">
            <v>Colusa 2016</v>
          </cell>
        </row>
        <row r="419">
          <cell r="D419" t="str">
            <v>Colusa 2017</v>
          </cell>
        </row>
        <row r="420">
          <cell r="D420" t="str">
            <v>Colusa County - Unincorporated 2014</v>
          </cell>
          <cell r="E420">
            <v>107</v>
          </cell>
          <cell r="F420">
            <v>2</v>
          </cell>
          <cell r="G420">
            <v>0</v>
          </cell>
          <cell r="H420">
            <v>2</v>
          </cell>
          <cell r="I420"/>
          <cell r="J420">
            <v>91</v>
          </cell>
          <cell r="K420">
            <v>1</v>
          </cell>
          <cell r="L420">
            <v>0</v>
          </cell>
          <cell r="M420">
            <v>1</v>
          </cell>
          <cell r="N420"/>
          <cell r="O420">
            <v>91</v>
          </cell>
          <cell r="P420">
            <v>32</v>
          </cell>
          <cell r="Q420"/>
          <cell r="R420">
            <v>210</v>
          </cell>
          <cell r="S420">
            <v>25</v>
          </cell>
          <cell r="T420"/>
          <cell r="U420">
            <v>499</v>
          </cell>
          <cell r="V420">
            <v>60</v>
          </cell>
        </row>
        <row r="421">
          <cell r="D421" t="str">
            <v>Colusa County - Unincorporated 2015</v>
          </cell>
          <cell r="E421">
            <v>107</v>
          </cell>
          <cell r="F421">
            <v>1</v>
          </cell>
          <cell r="G421">
            <v>1</v>
          </cell>
          <cell r="H421">
            <v>0</v>
          </cell>
          <cell r="I421"/>
          <cell r="J421">
            <v>91</v>
          </cell>
          <cell r="K421">
            <v>1</v>
          </cell>
          <cell r="L421">
            <v>0</v>
          </cell>
          <cell r="M421">
            <v>1</v>
          </cell>
          <cell r="N421"/>
          <cell r="O421">
            <v>91</v>
          </cell>
          <cell r="P421">
            <v>30</v>
          </cell>
          <cell r="Q421"/>
          <cell r="R421">
            <v>210</v>
          </cell>
          <cell r="S421">
            <v>13</v>
          </cell>
          <cell r="T421"/>
          <cell r="U421">
            <v>499</v>
          </cell>
          <cell r="V421">
            <v>45</v>
          </cell>
        </row>
        <row r="422">
          <cell r="D422" t="str">
            <v>Colusa County - Unincorporated 2016</v>
          </cell>
          <cell r="E422">
            <v>107</v>
          </cell>
          <cell r="F422">
            <v>0</v>
          </cell>
          <cell r="G422">
            <v>0</v>
          </cell>
          <cell r="H422">
            <v>0</v>
          </cell>
          <cell r="I422"/>
          <cell r="J422">
            <v>91</v>
          </cell>
          <cell r="K422">
            <v>2</v>
          </cell>
          <cell r="L422">
            <v>0</v>
          </cell>
          <cell r="M422">
            <v>2</v>
          </cell>
          <cell r="N422"/>
          <cell r="O422">
            <v>91</v>
          </cell>
          <cell r="P422">
            <v>7</v>
          </cell>
          <cell r="Q422"/>
          <cell r="R422">
            <v>210</v>
          </cell>
          <cell r="S422">
            <v>2</v>
          </cell>
          <cell r="T422"/>
          <cell r="U422">
            <v>499</v>
          </cell>
          <cell r="V422">
            <v>11</v>
          </cell>
        </row>
        <row r="423">
          <cell r="D423" t="str">
            <v>Colusa County - Unincorporated 2017</v>
          </cell>
          <cell r="E423">
            <v>107</v>
          </cell>
          <cell r="F423">
            <v>2</v>
          </cell>
          <cell r="G423">
            <v>0</v>
          </cell>
          <cell r="H423">
            <v>2</v>
          </cell>
          <cell r="I423"/>
          <cell r="J423">
            <v>91</v>
          </cell>
          <cell r="K423">
            <v>1</v>
          </cell>
          <cell r="L423">
            <v>0</v>
          </cell>
          <cell r="M423">
            <v>1</v>
          </cell>
          <cell r="N423"/>
          <cell r="O423">
            <v>91</v>
          </cell>
          <cell r="P423">
            <v>0</v>
          </cell>
          <cell r="Q423"/>
          <cell r="R423">
            <v>210</v>
          </cell>
          <cell r="S423">
            <v>6</v>
          </cell>
          <cell r="T423"/>
          <cell r="U423">
            <v>499</v>
          </cell>
          <cell r="V423">
            <v>9</v>
          </cell>
        </row>
        <row r="424">
          <cell r="D424" t="str">
            <v>Commerce 2013</v>
          </cell>
          <cell r="E424"/>
          <cell r="F424"/>
          <cell r="G424"/>
          <cell r="H424"/>
          <cell r="I424"/>
          <cell r="J424"/>
          <cell r="K424"/>
          <cell r="L424"/>
          <cell r="M424"/>
          <cell r="N424"/>
          <cell r="O424"/>
          <cell r="P424"/>
          <cell r="Q424"/>
          <cell r="R424"/>
          <cell r="S424"/>
          <cell r="T424"/>
          <cell r="U424"/>
          <cell r="V424"/>
        </row>
        <row r="425">
          <cell r="D425" t="str">
            <v>Commerce 2014</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row>
        <row r="426">
          <cell r="D426" t="str">
            <v>Commerce 2015</v>
          </cell>
        </row>
        <row r="427">
          <cell r="D427" t="str">
            <v>Commerce 2016</v>
          </cell>
        </row>
        <row r="428">
          <cell r="D428" t="str">
            <v>Commerce 2017</v>
          </cell>
        </row>
        <row r="429">
          <cell r="D429" t="str">
            <v>Compton 2013</v>
          </cell>
        </row>
        <row r="430">
          <cell r="D430" t="str">
            <v>Compton 2014</v>
          </cell>
          <cell r="E430">
            <v>0</v>
          </cell>
          <cell r="F430">
            <v>0</v>
          </cell>
          <cell r="G430">
            <v>0</v>
          </cell>
          <cell r="H430">
            <v>0</v>
          </cell>
          <cell r="I430">
            <v>0</v>
          </cell>
          <cell r="J430">
            <v>0</v>
          </cell>
          <cell r="K430">
            <v>0</v>
          </cell>
          <cell r="L430">
            <v>0</v>
          </cell>
          <cell r="M430">
            <v>0</v>
          </cell>
          <cell r="N430">
            <v>0</v>
          </cell>
          <cell r="O430">
            <v>0</v>
          </cell>
          <cell r="P430">
            <v>0</v>
          </cell>
          <cell r="Q430">
            <v>0</v>
          </cell>
          <cell r="R430">
            <v>0</v>
          </cell>
          <cell r="S430">
            <v>0</v>
          </cell>
          <cell r="T430">
            <v>0</v>
          </cell>
          <cell r="U430">
            <v>0</v>
          </cell>
          <cell r="V430">
            <v>0</v>
          </cell>
        </row>
        <row r="431">
          <cell r="D431" t="str">
            <v>Compton 2015</v>
          </cell>
        </row>
        <row r="432">
          <cell r="D432" t="str">
            <v>Compton 2016</v>
          </cell>
        </row>
        <row r="433">
          <cell r="D433" t="str">
            <v>Compton 2017</v>
          </cell>
        </row>
        <row r="434">
          <cell r="D434" t="str">
            <v>Concord 2014</v>
          </cell>
          <cell r="E434">
            <v>798</v>
          </cell>
          <cell r="F434">
            <v>0</v>
          </cell>
          <cell r="G434">
            <v>0</v>
          </cell>
          <cell r="H434">
            <v>0</v>
          </cell>
          <cell r="I434"/>
          <cell r="J434">
            <v>444</v>
          </cell>
          <cell r="K434">
            <v>0</v>
          </cell>
          <cell r="L434">
            <v>0</v>
          </cell>
          <cell r="M434">
            <v>0</v>
          </cell>
          <cell r="N434"/>
          <cell r="O434">
            <v>559</v>
          </cell>
          <cell r="P434">
            <v>0</v>
          </cell>
          <cell r="Q434"/>
          <cell r="R434">
            <v>1677</v>
          </cell>
          <cell r="S434">
            <v>15</v>
          </cell>
          <cell r="T434"/>
          <cell r="U434">
            <v>3478</v>
          </cell>
          <cell r="V434">
            <v>15</v>
          </cell>
        </row>
        <row r="435">
          <cell r="D435" t="str">
            <v>Concord 2015</v>
          </cell>
          <cell r="E435">
            <v>798</v>
          </cell>
          <cell r="F435">
            <v>0</v>
          </cell>
          <cell r="G435">
            <v>0</v>
          </cell>
          <cell r="H435">
            <v>0</v>
          </cell>
          <cell r="I435"/>
          <cell r="J435">
            <v>444</v>
          </cell>
          <cell r="K435">
            <v>0</v>
          </cell>
          <cell r="L435">
            <v>0</v>
          </cell>
          <cell r="M435">
            <v>0</v>
          </cell>
          <cell r="N435"/>
          <cell r="O435">
            <v>559</v>
          </cell>
          <cell r="P435">
            <v>4</v>
          </cell>
          <cell r="Q435"/>
          <cell r="R435">
            <v>1677</v>
          </cell>
          <cell r="S435">
            <v>33</v>
          </cell>
          <cell r="T435"/>
          <cell r="U435">
            <v>3478</v>
          </cell>
          <cell r="V435">
            <v>37</v>
          </cell>
        </row>
        <row r="436">
          <cell r="D436" t="str">
            <v>Concord 2016</v>
          </cell>
          <cell r="E436">
            <v>798</v>
          </cell>
          <cell r="F436">
            <v>19</v>
          </cell>
          <cell r="G436">
            <v>19</v>
          </cell>
          <cell r="H436">
            <v>0</v>
          </cell>
          <cell r="I436"/>
          <cell r="J436">
            <v>444</v>
          </cell>
          <cell r="K436">
            <v>3</v>
          </cell>
          <cell r="L436">
            <v>3</v>
          </cell>
          <cell r="M436">
            <v>0</v>
          </cell>
          <cell r="N436"/>
          <cell r="O436">
            <v>559</v>
          </cell>
          <cell r="P436">
            <v>0</v>
          </cell>
          <cell r="Q436"/>
          <cell r="R436">
            <v>1677</v>
          </cell>
          <cell r="S436">
            <v>55</v>
          </cell>
          <cell r="T436"/>
          <cell r="U436">
            <v>3478</v>
          </cell>
          <cell r="V436">
            <v>77</v>
          </cell>
        </row>
        <row r="437">
          <cell r="D437" t="str">
            <v>Concord 2017</v>
          </cell>
          <cell r="E437">
            <v>798</v>
          </cell>
          <cell r="F437">
            <v>0</v>
          </cell>
          <cell r="G437">
            <v>0</v>
          </cell>
          <cell r="H437">
            <v>0</v>
          </cell>
          <cell r="I437"/>
          <cell r="J437">
            <v>444</v>
          </cell>
          <cell r="K437">
            <v>0</v>
          </cell>
          <cell r="L437">
            <v>0</v>
          </cell>
          <cell r="M437">
            <v>0</v>
          </cell>
          <cell r="N437"/>
          <cell r="O437">
            <v>559</v>
          </cell>
          <cell r="P437">
            <v>0</v>
          </cell>
          <cell r="Q437"/>
          <cell r="R437">
            <v>1677</v>
          </cell>
          <cell r="S437">
            <v>53</v>
          </cell>
          <cell r="T437"/>
          <cell r="U437">
            <v>3478</v>
          </cell>
          <cell r="V437">
            <v>53</v>
          </cell>
        </row>
        <row r="438">
          <cell r="D438" t="str">
            <v>Contra Costa County - Unincorporated 2014</v>
          </cell>
          <cell r="E438"/>
          <cell r="F438"/>
          <cell r="G438"/>
          <cell r="H438"/>
          <cell r="I438"/>
          <cell r="J438"/>
          <cell r="K438"/>
          <cell r="L438"/>
          <cell r="M438"/>
          <cell r="N438"/>
          <cell r="O438"/>
          <cell r="P438"/>
          <cell r="Q438"/>
          <cell r="R438"/>
          <cell r="S438"/>
          <cell r="T438"/>
          <cell r="U438"/>
          <cell r="V438"/>
        </row>
        <row r="439">
          <cell r="D439" t="str">
            <v>Contra Costa County - Unincorporated 2015</v>
          </cell>
          <cell r="E439">
            <v>374</v>
          </cell>
          <cell r="F439">
            <v>0</v>
          </cell>
          <cell r="G439">
            <v>0</v>
          </cell>
          <cell r="H439">
            <v>0</v>
          </cell>
          <cell r="I439"/>
          <cell r="J439">
            <v>218</v>
          </cell>
          <cell r="K439">
            <v>8</v>
          </cell>
          <cell r="L439">
            <v>0</v>
          </cell>
          <cell r="M439">
            <v>8</v>
          </cell>
          <cell r="N439"/>
          <cell r="O439">
            <v>243</v>
          </cell>
          <cell r="P439">
            <v>65</v>
          </cell>
          <cell r="Q439"/>
          <cell r="R439">
            <v>532</v>
          </cell>
          <cell r="S439">
            <v>276</v>
          </cell>
          <cell r="T439"/>
          <cell r="U439">
            <v>1367</v>
          </cell>
          <cell r="V439">
            <v>349</v>
          </cell>
        </row>
        <row r="440">
          <cell r="D440" t="str">
            <v>Contra Costa County - Unincorporated 2016</v>
          </cell>
          <cell r="E440">
            <v>374</v>
          </cell>
          <cell r="F440">
            <v>0</v>
          </cell>
          <cell r="G440">
            <v>0</v>
          </cell>
          <cell r="H440">
            <v>0</v>
          </cell>
          <cell r="I440"/>
          <cell r="J440">
            <v>218</v>
          </cell>
          <cell r="K440">
            <v>0</v>
          </cell>
          <cell r="L440">
            <v>0</v>
          </cell>
          <cell r="M440">
            <v>0</v>
          </cell>
          <cell r="N440"/>
          <cell r="O440">
            <v>243</v>
          </cell>
          <cell r="P440">
            <v>28</v>
          </cell>
          <cell r="Q440"/>
          <cell r="R440">
            <v>532</v>
          </cell>
          <cell r="S440">
            <v>201</v>
          </cell>
          <cell r="T440"/>
          <cell r="U440">
            <v>1367</v>
          </cell>
          <cell r="V440">
            <v>229</v>
          </cell>
        </row>
        <row r="441">
          <cell r="D441" t="str">
            <v>Contra Costa County - Unincorporated 2017</v>
          </cell>
          <cell r="E441">
            <v>374</v>
          </cell>
          <cell r="F441">
            <v>0</v>
          </cell>
          <cell r="G441">
            <v>0</v>
          </cell>
          <cell r="H441">
            <v>0</v>
          </cell>
          <cell r="I441"/>
          <cell r="J441">
            <v>218</v>
          </cell>
          <cell r="K441">
            <v>3</v>
          </cell>
          <cell r="L441">
            <v>3</v>
          </cell>
          <cell r="M441">
            <v>0</v>
          </cell>
          <cell r="N441"/>
          <cell r="O441">
            <v>243</v>
          </cell>
          <cell r="P441">
            <v>31</v>
          </cell>
          <cell r="Q441"/>
          <cell r="R441">
            <v>532</v>
          </cell>
          <cell r="S441">
            <v>244</v>
          </cell>
          <cell r="T441"/>
          <cell r="U441">
            <v>1367</v>
          </cell>
          <cell r="V441">
            <v>278</v>
          </cell>
        </row>
        <row r="442">
          <cell r="D442" t="str">
            <v>Corcoran 2014</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row>
        <row r="443">
          <cell r="D443" t="str">
            <v>Corcoran 2015</v>
          </cell>
        </row>
        <row r="444">
          <cell r="D444" t="str">
            <v>Corcoran 2016</v>
          </cell>
        </row>
        <row r="445">
          <cell r="D445" t="str">
            <v>Corcoran 2017</v>
          </cell>
        </row>
        <row r="446">
          <cell r="D446" t="str">
            <v>Corning 2014</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row>
        <row r="447">
          <cell r="D447" t="str">
            <v>Corning 2015</v>
          </cell>
        </row>
        <row r="448">
          <cell r="D448" t="str">
            <v>Corning 2016</v>
          </cell>
        </row>
        <row r="449">
          <cell r="D449" t="str">
            <v>Corning 2017</v>
          </cell>
        </row>
        <row r="450">
          <cell r="D450" t="str">
            <v>Corona 2013</v>
          </cell>
        </row>
        <row r="451">
          <cell r="D451" t="str">
            <v>Corona 2014</v>
          </cell>
          <cell r="E451">
            <v>192</v>
          </cell>
          <cell r="F451">
            <v>53</v>
          </cell>
          <cell r="G451">
            <v>53</v>
          </cell>
          <cell r="H451">
            <v>0</v>
          </cell>
          <cell r="I451"/>
          <cell r="J451">
            <v>128</v>
          </cell>
          <cell r="K451">
            <v>18</v>
          </cell>
          <cell r="L451">
            <v>18</v>
          </cell>
          <cell r="M451">
            <v>0</v>
          </cell>
          <cell r="N451"/>
          <cell r="O451">
            <v>142</v>
          </cell>
          <cell r="P451">
            <v>3</v>
          </cell>
          <cell r="Q451"/>
          <cell r="R451">
            <v>308</v>
          </cell>
          <cell r="S451">
            <v>622</v>
          </cell>
          <cell r="T451"/>
          <cell r="U451">
            <v>770</v>
          </cell>
          <cell r="V451">
            <v>696</v>
          </cell>
        </row>
        <row r="452">
          <cell r="D452" t="str">
            <v>Corona 2015</v>
          </cell>
          <cell r="E452">
            <v>192</v>
          </cell>
          <cell r="F452">
            <v>0</v>
          </cell>
          <cell r="G452">
            <v>0</v>
          </cell>
          <cell r="H452">
            <v>0</v>
          </cell>
          <cell r="I452"/>
          <cell r="J452">
            <v>128</v>
          </cell>
          <cell r="K452">
            <v>0</v>
          </cell>
          <cell r="L452">
            <v>0</v>
          </cell>
          <cell r="M452">
            <v>0</v>
          </cell>
          <cell r="N452"/>
          <cell r="O452">
            <v>142</v>
          </cell>
          <cell r="P452">
            <v>2</v>
          </cell>
          <cell r="Q452"/>
          <cell r="R452">
            <v>308</v>
          </cell>
          <cell r="S452">
            <v>559</v>
          </cell>
          <cell r="T452"/>
          <cell r="U452">
            <v>770</v>
          </cell>
          <cell r="V452">
            <v>561</v>
          </cell>
        </row>
        <row r="453">
          <cell r="D453" t="str">
            <v>Corona 2016</v>
          </cell>
          <cell r="E453">
            <v>192</v>
          </cell>
          <cell r="F453">
            <v>0</v>
          </cell>
          <cell r="G453">
            <v>0</v>
          </cell>
          <cell r="H453">
            <v>0</v>
          </cell>
          <cell r="I453"/>
          <cell r="J453">
            <v>128</v>
          </cell>
          <cell r="K453">
            <v>0</v>
          </cell>
          <cell r="L453">
            <v>0</v>
          </cell>
          <cell r="M453">
            <v>0</v>
          </cell>
          <cell r="N453"/>
          <cell r="O453">
            <v>142</v>
          </cell>
          <cell r="P453">
            <v>57</v>
          </cell>
          <cell r="Q453"/>
          <cell r="R453">
            <v>308</v>
          </cell>
          <cell r="S453">
            <v>8</v>
          </cell>
          <cell r="T453"/>
          <cell r="U453">
            <v>770</v>
          </cell>
          <cell r="V453">
            <v>65</v>
          </cell>
        </row>
        <row r="454">
          <cell r="D454" t="str">
            <v>Corona 2017</v>
          </cell>
          <cell r="E454">
            <v>192</v>
          </cell>
          <cell r="F454">
            <v>0</v>
          </cell>
          <cell r="G454">
            <v>0</v>
          </cell>
          <cell r="H454">
            <v>0</v>
          </cell>
          <cell r="I454"/>
          <cell r="J454">
            <v>128</v>
          </cell>
          <cell r="K454">
            <v>0</v>
          </cell>
          <cell r="L454">
            <v>0</v>
          </cell>
          <cell r="M454">
            <v>0</v>
          </cell>
          <cell r="N454"/>
          <cell r="O454">
            <v>142</v>
          </cell>
          <cell r="P454">
            <v>4</v>
          </cell>
          <cell r="Q454"/>
          <cell r="R454">
            <v>308</v>
          </cell>
          <cell r="S454">
            <v>207</v>
          </cell>
          <cell r="T454"/>
          <cell r="U454">
            <v>770</v>
          </cell>
          <cell r="V454">
            <v>211</v>
          </cell>
        </row>
        <row r="455">
          <cell r="D455" t="str">
            <v>Coronado 2013</v>
          </cell>
          <cell r="E455">
            <v>13</v>
          </cell>
          <cell r="F455">
            <v>0</v>
          </cell>
          <cell r="G455">
            <v>0</v>
          </cell>
          <cell r="H455">
            <v>0</v>
          </cell>
          <cell r="I455"/>
          <cell r="J455">
            <v>9</v>
          </cell>
          <cell r="K455">
            <v>0</v>
          </cell>
          <cell r="L455">
            <v>0</v>
          </cell>
          <cell r="M455">
            <v>0</v>
          </cell>
          <cell r="N455"/>
          <cell r="O455">
            <v>9</v>
          </cell>
          <cell r="P455">
            <v>0</v>
          </cell>
          <cell r="Q455"/>
          <cell r="R455">
            <v>19</v>
          </cell>
          <cell r="S455">
            <v>113</v>
          </cell>
          <cell r="T455"/>
          <cell r="U455">
            <v>50</v>
          </cell>
          <cell r="V455">
            <v>113</v>
          </cell>
        </row>
        <row r="456">
          <cell r="D456" t="str">
            <v>Coronado 2014</v>
          </cell>
          <cell r="E456">
            <v>13</v>
          </cell>
          <cell r="F456">
            <v>0</v>
          </cell>
          <cell r="G456">
            <v>0</v>
          </cell>
          <cell r="H456">
            <v>0</v>
          </cell>
          <cell r="I456"/>
          <cell r="J456">
            <v>9</v>
          </cell>
          <cell r="K456">
            <v>0</v>
          </cell>
          <cell r="L456">
            <v>0</v>
          </cell>
          <cell r="M456">
            <v>0</v>
          </cell>
          <cell r="N456"/>
          <cell r="O456">
            <v>9</v>
          </cell>
          <cell r="P456">
            <v>0</v>
          </cell>
          <cell r="Q456"/>
          <cell r="R456">
            <v>19</v>
          </cell>
          <cell r="S456">
            <v>37</v>
          </cell>
          <cell r="T456"/>
          <cell r="U456">
            <v>50</v>
          </cell>
          <cell r="V456">
            <v>37</v>
          </cell>
        </row>
        <row r="457">
          <cell r="D457" t="str">
            <v>Coronado 2015</v>
          </cell>
          <cell r="E457">
            <v>13</v>
          </cell>
          <cell r="F457">
            <v>0</v>
          </cell>
          <cell r="G457">
            <v>0</v>
          </cell>
          <cell r="H457">
            <v>0</v>
          </cell>
          <cell r="I457"/>
          <cell r="J457">
            <v>9</v>
          </cell>
          <cell r="K457">
            <v>0</v>
          </cell>
          <cell r="L457">
            <v>0</v>
          </cell>
          <cell r="M457">
            <v>0</v>
          </cell>
          <cell r="N457"/>
          <cell r="O457">
            <v>9</v>
          </cell>
          <cell r="P457">
            <v>0</v>
          </cell>
          <cell r="Q457"/>
          <cell r="R457">
            <v>19</v>
          </cell>
          <cell r="S457">
            <v>53</v>
          </cell>
          <cell r="T457"/>
          <cell r="U457">
            <v>50</v>
          </cell>
          <cell r="V457">
            <v>53</v>
          </cell>
        </row>
        <row r="458">
          <cell r="D458" t="str">
            <v>Coronado 2016</v>
          </cell>
          <cell r="E458">
            <v>13</v>
          </cell>
          <cell r="F458">
            <v>0</v>
          </cell>
          <cell r="G458">
            <v>0</v>
          </cell>
          <cell r="H458">
            <v>0</v>
          </cell>
          <cell r="I458"/>
          <cell r="J458">
            <v>9</v>
          </cell>
          <cell r="K458">
            <v>0</v>
          </cell>
          <cell r="L458">
            <v>0</v>
          </cell>
          <cell r="M458">
            <v>0</v>
          </cell>
          <cell r="N458"/>
          <cell r="O458">
            <v>9</v>
          </cell>
          <cell r="P458">
            <v>0</v>
          </cell>
          <cell r="Q458"/>
          <cell r="R458">
            <v>19</v>
          </cell>
          <cell r="S458">
            <v>63</v>
          </cell>
          <cell r="T458"/>
          <cell r="U458">
            <v>50</v>
          </cell>
          <cell r="V458">
            <v>63</v>
          </cell>
        </row>
        <row r="459">
          <cell r="D459" t="str">
            <v>Coronado 2017</v>
          </cell>
          <cell r="E459">
            <v>13</v>
          </cell>
          <cell r="F459">
            <v>0</v>
          </cell>
          <cell r="G459">
            <v>0</v>
          </cell>
          <cell r="H459">
            <v>0</v>
          </cell>
          <cell r="I459"/>
          <cell r="J459">
            <v>9</v>
          </cell>
          <cell r="K459">
            <v>0</v>
          </cell>
          <cell r="L459">
            <v>0</v>
          </cell>
          <cell r="M459">
            <v>0</v>
          </cell>
          <cell r="N459"/>
          <cell r="O459">
            <v>9</v>
          </cell>
          <cell r="P459">
            <v>0</v>
          </cell>
          <cell r="Q459"/>
          <cell r="R459">
            <v>19</v>
          </cell>
          <cell r="S459">
            <v>36</v>
          </cell>
          <cell r="T459"/>
          <cell r="U459">
            <v>50</v>
          </cell>
          <cell r="V459">
            <v>36</v>
          </cell>
        </row>
        <row r="460">
          <cell r="D460" t="str">
            <v>Corte Madera 2014</v>
          </cell>
          <cell r="E460"/>
          <cell r="F460"/>
          <cell r="G460"/>
          <cell r="H460"/>
          <cell r="I460"/>
          <cell r="J460"/>
          <cell r="K460"/>
          <cell r="L460"/>
          <cell r="M460"/>
          <cell r="N460"/>
          <cell r="O460"/>
          <cell r="P460"/>
          <cell r="Q460"/>
          <cell r="R460"/>
          <cell r="S460"/>
          <cell r="T460"/>
          <cell r="U460"/>
          <cell r="V460"/>
        </row>
        <row r="461">
          <cell r="D461" t="str">
            <v>Corte Madera 2015</v>
          </cell>
          <cell r="E461">
            <v>22</v>
          </cell>
          <cell r="F461">
            <v>5</v>
          </cell>
          <cell r="G461">
            <v>5</v>
          </cell>
          <cell r="H461">
            <v>0</v>
          </cell>
          <cell r="I461"/>
          <cell r="J461">
            <v>13</v>
          </cell>
          <cell r="K461">
            <v>12</v>
          </cell>
          <cell r="L461">
            <v>12</v>
          </cell>
          <cell r="M461">
            <v>0</v>
          </cell>
          <cell r="N461"/>
          <cell r="O461">
            <v>13</v>
          </cell>
          <cell r="P461">
            <v>2</v>
          </cell>
          <cell r="Q461"/>
          <cell r="R461">
            <v>24</v>
          </cell>
          <cell r="S461">
            <v>164</v>
          </cell>
          <cell r="T461"/>
          <cell r="U461">
            <v>72</v>
          </cell>
          <cell r="V461">
            <v>183</v>
          </cell>
        </row>
        <row r="462">
          <cell r="D462" t="str">
            <v>Corte Madera 2016</v>
          </cell>
          <cell r="E462">
            <v>22</v>
          </cell>
          <cell r="F462">
            <v>2</v>
          </cell>
          <cell r="G462">
            <v>2</v>
          </cell>
          <cell r="H462">
            <v>0</v>
          </cell>
          <cell r="I462"/>
          <cell r="J462">
            <v>13</v>
          </cell>
          <cell r="K462">
            <v>1</v>
          </cell>
          <cell r="L462">
            <v>1</v>
          </cell>
          <cell r="M462">
            <v>0</v>
          </cell>
          <cell r="N462"/>
          <cell r="O462">
            <v>13</v>
          </cell>
          <cell r="P462">
            <v>1</v>
          </cell>
          <cell r="Q462"/>
          <cell r="R462">
            <v>24</v>
          </cell>
          <cell r="S462">
            <v>13</v>
          </cell>
          <cell r="T462"/>
          <cell r="U462">
            <v>72</v>
          </cell>
          <cell r="V462">
            <v>17</v>
          </cell>
        </row>
        <row r="463">
          <cell r="D463" t="str">
            <v>Corte Madera 2017</v>
          </cell>
          <cell r="E463">
            <v>22</v>
          </cell>
          <cell r="F463">
            <v>0</v>
          </cell>
          <cell r="G463">
            <v>0</v>
          </cell>
          <cell r="H463">
            <v>0</v>
          </cell>
          <cell r="I463"/>
          <cell r="J463">
            <v>13</v>
          </cell>
          <cell r="K463">
            <v>0</v>
          </cell>
          <cell r="L463">
            <v>0</v>
          </cell>
          <cell r="M463">
            <v>0</v>
          </cell>
          <cell r="N463"/>
          <cell r="O463">
            <v>13</v>
          </cell>
          <cell r="P463">
            <v>2</v>
          </cell>
          <cell r="Q463"/>
          <cell r="R463">
            <v>24</v>
          </cell>
          <cell r="S463">
            <v>2</v>
          </cell>
          <cell r="T463"/>
          <cell r="U463">
            <v>72</v>
          </cell>
          <cell r="V463">
            <v>4</v>
          </cell>
        </row>
        <row r="464">
          <cell r="D464" t="str">
            <v>Costa Mesa 2013</v>
          </cell>
          <cell r="E464"/>
          <cell r="F464"/>
          <cell r="G464"/>
          <cell r="H464"/>
          <cell r="I464"/>
          <cell r="J464"/>
          <cell r="K464"/>
          <cell r="L464"/>
          <cell r="M464"/>
          <cell r="N464"/>
          <cell r="O464"/>
          <cell r="P464"/>
          <cell r="Q464"/>
          <cell r="R464"/>
          <cell r="S464"/>
          <cell r="T464"/>
          <cell r="U464"/>
          <cell r="V464"/>
        </row>
        <row r="465">
          <cell r="D465" t="str">
            <v>Costa Mesa 2014</v>
          </cell>
          <cell r="E465">
            <v>1</v>
          </cell>
          <cell r="F465">
            <v>0</v>
          </cell>
          <cell r="G465">
            <v>0</v>
          </cell>
          <cell r="H465">
            <v>0</v>
          </cell>
          <cell r="I465"/>
          <cell r="J465">
            <v>1</v>
          </cell>
          <cell r="K465">
            <v>0</v>
          </cell>
          <cell r="L465">
            <v>0</v>
          </cell>
          <cell r="M465">
            <v>0</v>
          </cell>
          <cell r="N465"/>
          <cell r="O465">
            <v>0</v>
          </cell>
          <cell r="P465">
            <v>50</v>
          </cell>
          <cell r="Q465"/>
          <cell r="R465">
            <v>0</v>
          </cell>
          <cell r="S465">
            <v>50</v>
          </cell>
          <cell r="T465"/>
          <cell r="U465">
            <v>2</v>
          </cell>
          <cell r="V465">
            <v>100</v>
          </cell>
        </row>
        <row r="466">
          <cell r="D466" t="str">
            <v>Costa Mesa 2015</v>
          </cell>
          <cell r="E466">
            <v>1</v>
          </cell>
          <cell r="F466">
            <v>0</v>
          </cell>
          <cell r="G466">
            <v>0</v>
          </cell>
          <cell r="H466">
            <v>0</v>
          </cell>
          <cell r="I466"/>
          <cell r="J466">
            <v>1</v>
          </cell>
          <cell r="K466">
            <v>0</v>
          </cell>
          <cell r="L466">
            <v>0</v>
          </cell>
          <cell r="M466">
            <v>0</v>
          </cell>
          <cell r="N466"/>
          <cell r="O466">
            <v>0</v>
          </cell>
          <cell r="P466">
            <v>0</v>
          </cell>
          <cell r="Q466"/>
          <cell r="R466">
            <v>0</v>
          </cell>
          <cell r="S466">
            <v>93</v>
          </cell>
          <cell r="T466"/>
          <cell r="U466">
            <v>2</v>
          </cell>
          <cell r="V466">
            <v>93</v>
          </cell>
        </row>
        <row r="467">
          <cell r="D467" t="str">
            <v>Costa Mesa 2016</v>
          </cell>
          <cell r="E467">
            <v>1</v>
          </cell>
          <cell r="F467">
            <v>0</v>
          </cell>
          <cell r="G467">
            <v>0</v>
          </cell>
          <cell r="H467">
            <v>0</v>
          </cell>
          <cell r="I467"/>
          <cell r="J467">
            <v>1</v>
          </cell>
          <cell r="K467">
            <v>0</v>
          </cell>
          <cell r="L467">
            <v>0</v>
          </cell>
          <cell r="M467">
            <v>0</v>
          </cell>
          <cell r="N467"/>
          <cell r="O467">
            <v>0</v>
          </cell>
          <cell r="P467">
            <v>0</v>
          </cell>
          <cell r="Q467"/>
          <cell r="R467">
            <v>0</v>
          </cell>
          <cell r="S467">
            <v>115</v>
          </cell>
          <cell r="T467"/>
          <cell r="U467">
            <v>2</v>
          </cell>
          <cell r="V467">
            <v>115</v>
          </cell>
        </row>
        <row r="468">
          <cell r="D468" t="str">
            <v>Costa Mesa 2017</v>
          </cell>
          <cell r="E468">
            <v>1</v>
          </cell>
          <cell r="F468">
            <v>0</v>
          </cell>
          <cell r="G468">
            <v>0</v>
          </cell>
          <cell r="H468">
            <v>0</v>
          </cell>
          <cell r="I468"/>
          <cell r="J468">
            <v>1</v>
          </cell>
          <cell r="K468">
            <v>0</v>
          </cell>
          <cell r="L468">
            <v>0</v>
          </cell>
          <cell r="M468">
            <v>0</v>
          </cell>
          <cell r="N468"/>
          <cell r="O468">
            <v>0</v>
          </cell>
          <cell r="P468">
            <v>0</v>
          </cell>
          <cell r="Q468"/>
          <cell r="R468">
            <v>0</v>
          </cell>
          <cell r="S468">
            <v>260</v>
          </cell>
          <cell r="T468"/>
          <cell r="U468">
            <v>2</v>
          </cell>
          <cell r="V468">
            <v>260</v>
          </cell>
        </row>
        <row r="469">
          <cell r="D469" t="str">
            <v>Cotati 2014</v>
          </cell>
          <cell r="E469"/>
          <cell r="F469"/>
          <cell r="G469"/>
          <cell r="H469"/>
          <cell r="I469"/>
          <cell r="J469"/>
          <cell r="K469"/>
          <cell r="L469"/>
          <cell r="M469"/>
          <cell r="N469"/>
          <cell r="O469"/>
          <cell r="P469"/>
          <cell r="Q469"/>
          <cell r="R469"/>
          <cell r="S469"/>
          <cell r="T469"/>
          <cell r="U469"/>
          <cell r="V469"/>
        </row>
        <row r="470">
          <cell r="D470" t="str">
            <v>Cotati 2015</v>
          </cell>
          <cell r="E470"/>
          <cell r="F470"/>
          <cell r="G470"/>
          <cell r="H470"/>
          <cell r="I470"/>
          <cell r="J470"/>
          <cell r="K470"/>
          <cell r="L470"/>
          <cell r="M470"/>
          <cell r="N470"/>
          <cell r="O470"/>
          <cell r="P470"/>
          <cell r="Q470"/>
          <cell r="R470"/>
          <cell r="S470"/>
          <cell r="T470"/>
          <cell r="U470"/>
          <cell r="V470"/>
        </row>
        <row r="471">
          <cell r="D471" t="str">
            <v>Cotati 2016</v>
          </cell>
          <cell r="E471">
            <v>35</v>
          </cell>
          <cell r="F471">
            <v>1</v>
          </cell>
          <cell r="G471">
            <v>1</v>
          </cell>
          <cell r="H471">
            <v>0</v>
          </cell>
          <cell r="I471"/>
          <cell r="J471">
            <v>18</v>
          </cell>
          <cell r="K471">
            <v>3</v>
          </cell>
          <cell r="L471">
            <v>3</v>
          </cell>
          <cell r="M471">
            <v>0</v>
          </cell>
          <cell r="N471"/>
          <cell r="O471">
            <v>18</v>
          </cell>
          <cell r="P471">
            <v>0</v>
          </cell>
          <cell r="Q471"/>
          <cell r="R471">
            <v>66</v>
          </cell>
          <cell r="S471">
            <v>16</v>
          </cell>
          <cell r="T471"/>
          <cell r="U471">
            <v>137</v>
          </cell>
          <cell r="V471">
            <v>20</v>
          </cell>
        </row>
        <row r="472">
          <cell r="D472" t="str">
            <v>Cotati 2017</v>
          </cell>
          <cell r="E472">
            <v>35</v>
          </cell>
          <cell r="F472">
            <v>3</v>
          </cell>
          <cell r="G472">
            <v>3</v>
          </cell>
          <cell r="H472">
            <v>0</v>
          </cell>
          <cell r="I472"/>
          <cell r="J472">
            <v>18</v>
          </cell>
          <cell r="K472">
            <v>10</v>
          </cell>
          <cell r="L472">
            <v>0</v>
          </cell>
          <cell r="M472">
            <v>10</v>
          </cell>
          <cell r="N472"/>
          <cell r="O472">
            <v>18</v>
          </cell>
          <cell r="P472">
            <v>11</v>
          </cell>
          <cell r="Q472"/>
          <cell r="R472">
            <v>66</v>
          </cell>
          <cell r="S472">
            <v>22</v>
          </cell>
          <cell r="T472"/>
          <cell r="U472">
            <v>137</v>
          </cell>
          <cell r="V472">
            <v>46</v>
          </cell>
        </row>
        <row r="473">
          <cell r="D473" t="str">
            <v>Covina 2013</v>
          </cell>
          <cell r="E473"/>
          <cell r="F473"/>
          <cell r="G473"/>
          <cell r="H473"/>
          <cell r="I473"/>
          <cell r="J473"/>
          <cell r="K473"/>
          <cell r="L473"/>
          <cell r="M473"/>
          <cell r="N473"/>
          <cell r="O473"/>
          <cell r="P473"/>
          <cell r="Q473"/>
          <cell r="R473"/>
          <cell r="S473"/>
          <cell r="T473"/>
          <cell r="U473"/>
          <cell r="V473"/>
        </row>
        <row r="474">
          <cell r="D474" t="str">
            <v>Covina 2014</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row>
        <row r="475">
          <cell r="D475" t="str">
            <v>Covina 2015</v>
          </cell>
        </row>
        <row r="476">
          <cell r="D476" t="str">
            <v>Covina 2016</v>
          </cell>
        </row>
        <row r="477">
          <cell r="D477" t="str">
            <v>Covina 2017</v>
          </cell>
        </row>
        <row r="478">
          <cell r="D478" t="str">
            <v>Crescent City 2014</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row>
        <row r="479">
          <cell r="D479" t="str">
            <v>Crescent City 2015</v>
          </cell>
        </row>
        <row r="480">
          <cell r="D480" t="str">
            <v>Crescent City 2016</v>
          </cell>
        </row>
        <row r="481">
          <cell r="D481" t="str">
            <v>Crescent City 2017</v>
          </cell>
        </row>
        <row r="482">
          <cell r="D482" t="str">
            <v>Cudahy 2013</v>
          </cell>
        </row>
        <row r="483">
          <cell r="D483" t="str">
            <v>Cudahy 2014</v>
          </cell>
          <cell r="E483">
            <v>94</v>
          </cell>
          <cell r="F483">
            <v>0</v>
          </cell>
          <cell r="G483">
            <v>0</v>
          </cell>
          <cell r="H483">
            <v>0</v>
          </cell>
          <cell r="I483"/>
          <cell r="J483">
            <v>60</v>
          </cell>
          <cell r="K483">
            <v>0</v>
          </cell>
          <cell r="L483">
            <v>0</v>
          </cell>
          <cell r="M483">
            <v>0</v>
          </cell>
          <cell r="N483"/>
          <cell r="O483">
            <v>67</v>
          </cell>
          <cell r="P483">
            <v>0</v>
          </cell>
          <cell r="Q483"/>
          <cell r="R483">
            <v>180</v>
          </cell>
          <cell r="S483">
            <v>0</v>
          </cell>
          <cell r="T483"/>
          <cell r="U483">
            <v>401</v>
          </cell>
          <cell r="V483">
            <v>0</v>
          </cell>
        </row>
        <row r="484">
          <cell r="D484" t="str">
            <v>Cudahy 2015</v>
          </cell>
          <cell r="E484"/>
          <cell r="F484"/>
          <cell r="G484"/>
          <cell r="H484"/>
          <cell r="I484"/>
          <cell r="J484"/>
          <cell r="K484"/>
          <cell r="L484"/>
          <cell r="M484"/>
          <cell r="N484"/>
          <cell r="O484"/>
          <cell r="P484"/>
          <cell r="Q484"/>
          <cell r="R484"/>
          <cell r="S484"/>
          <cell r="T484"/>
          <cell r="U484"/>
          <cell r="V484"/>
        </row>
        <row r="485">
          <cell r="D485" t="str">
            <v>Cudahy 2016</v>
          </cell>
          <cell r="E485">
            <v>94</v>
          </cell>
          <cell r="F485">
            <v>0</v>
          </cell>
          <cell r="G485">
            <v>0</v>
          </cell>
          <cell r="H485">
            <v>0</v>
          </cell>
          <cell r="I485"/>
          <cell r="J485">
            <v>60</v>
          </cell>
          <cell r="K485">
            <v>0</v>
          </cell>
          <cell r="L485">
            <v>0</v>
          </cell>
          <cell r="M485">
            <v>0</v>
          </cell>
          <cell r="N485"/>
          <cell r="O485">
            <v>67</v>
          </cell>
          <cell r="P485">
            <v>0</v>
          </cell>
          <cell r="Q485"/>
          <cell r="R485">
            <v>180</v>
          </cell>
          <cell r="S485">
            <v>0</v>
          </cell>
          <cell r="T485"/>
          <cell r="U485">
            <v>401</v>
          </cell>
          <cell r="V485">
            <v>0</v>
          </cell>
        </row>
        <row r="486">
          <cell r="D486" t="str">
            <v>Cudahy 2017</v>
          </cell>
          <cell r="E486"/>
          <cell r="F486"/>
          <cell r="G486"/>
          <cell r="H486"/>
          <cell r="I486"/>
          <cell r="J486"/>
          <cell r="K486"/>
          <cell r="L486"/>
          <cell r="M486"/>
          <cell r="N486"/>
          <cell r="O486"/>
          <cell r="P486"/>
          <cell r="Q486"/>
          <cell r="R486"/>
          <cell r="S486"/>
          <cell r="T486"/>
          <cell r="U486"/>
          <cell r="V486"/>
        </row>
        <row r="487">
          <cell r="D487" t="str">
            <v>Culver City 2013</v>
          </cell>
          <cell r="E487"/>
          <cell r="F487"/>
          <cell r="G487"/>
          <cell r="H487"/>
          <cell r="I487"/>
          <cell r="J487"/>
          <cell r="K487"/>
          <cell r="L487"/>
          <cell r="M487"/>
          <cell r="N487"/>
          <cell r="O487"/>
          <cell r="P487"/>
          <cell r="Q487"/>
          <cell r="R487"/>
          <cell r="S487"/>
          <cell r="T487"/>
          <cell r="U487"/>
          <cell r="V487"/>
        </row>
        <row r="488">
          <cell r="D488" t="str">
            <v>Culver City 2014</v>
          </cell>
          <cell r="E488"/>
          <cell r="F488"/>
          <cell r="G488"/>
          <cell r="H488"/>
          <cell r="I488"/>
          <cell r="J488"/>
          <cell r="K488"/>
          <cell r="L488"/>
          <cell r="M488"/>
          <cell r="N488"/>
          <cell r="O488"/>
          <cell r="P488"/>
          <cell r="Q488"/>
          <cell r="R488"/>
          <cell r="S488"/>
          <cell r="T488"/>
          <cell r="U488"/>
          <cell r="V488"/>
        </row>
        <row r="489">
          <cell r="D489" t="str">
            <v>Culver City 2015</v>
          </cell>
          <cell r="E489"/>
          <cell r="F489"/>
          <cell r="G489"/>
          <cell r="H489"/>
          <cell r="I489"/>
          <cell r="J489"/>
          <cell r="K489"/>
          <cell r="L489"/>
          <cell r="M489"/>
          <cell r="N489"/>
          <cell r="O489"/>
          <cell r="P489"/>
          <cell r="Q489"/>
          <cell r="R489"/>
          <cell r="S489"/>
          <cell r="T489"/>
          <cell r="U489"/>
          <cell r="V489"/>
        </row>
        <row r="490">
          <cell r="D490" t="str">
            <v>Culver City 2016</v>
          </cell>
          <cell r="E490"/>
          <cell r="F490"/>
          <cell r="G490"/>
          <cell r="H490"/>
          <cell r="I490"/>
          <cell r="J490"/>
          <cell r="K490"/>
          <cell r="L490"/>
          <cell r="M490"/>
          <cell r="N490"/>
          <cell r="O490"/>
          <cell r="P490"/>
          <cell r="Q490"/>
          <cell r="R490"/>
          <cell r="S490"/>
          <cell r="T490"/>
          <cell r="U490"/>
          <cell r="V490"/>
        </row>
        <row r="491">
          <cell r="D491" t="str">
            <v>Culver City 2017</v>
          </cell>
          <cell r="E491">
            <v>48</v>
          </cell>
          <cell r="F491">
            <v>6</v>
          </cell>
          <cell r="G491">
            <v>6</v>
          </cell>
          <cell r="H491">
            <v>0</v>
          </cell>
          <cell r="I491"/>
          <cell r="J491">
            <v>29</v>
          </cell>
          <cell r="K491">
            <v>0</v>
          </cell>
          <cell r="L491">
            <v>0</v>
          </cell>
          <cell r="M491">
            <v>0</v>
          </cell>
          <cell r="N491"/>
          <cell r="O491">
            <v>31</v>
          </cell>
          <cell r="P491">
            <v>0</v>
          </cell>
          <cell r="Q491"/>
          <cell r="R491">
            <v>77</v>
          </cell>
          <cell r="S491">
            <v>83</v>
          </cell>
          <cell r="T491"/>
          <cell r="U491">
            <v>185</v>
          </cell>
          <cell r="V491">
            <v>89</v>
          </cell>
        </row>
        <row r="492">
          <cell r="D492" t="str">
            <v>Cupertino 2014</v>
          </cell>
          <cell r="E492"/>
          <cell r="F492"/>
          <cell r="G492"/>
          <cell r="H492"/>
          <cell r="I492"/>
          <cell r="J492"/>
          <cell r="K492"/>
          <cell r="L492"/>
          <cell r="M492"/>
          <cell r="N492"/>
          <cell r="O492"/>
          <cell r="P492"/>
          <cell r="Q492"/>
          <cell r="R492"/>
          <cell r="S492"/>
          <cell r="T492"/>
          <cell r="U492"/>
          <cell r="V492"/>
        </row>
        <row r="493">
          <cell r="D493" t="str">
            <v>Cupertino 2015</v>
          </cell>
          <cell r="E493">
            <v>356</v>
          </cell>
          <cell r="F493">
            <v>0</v>
          </cell>
          <cell r="G493">
            <v>0</v>
          </cell>
          <cell r="H493">
            <v>0</v>
          </cell>
          <cell r="I493"/>
          <cell r="J493">
            <v>207</v>
          </cell>
          <cell r="K493">
            <v>0</v>
          </cell>
          <cell r="L493">
            <v>0</v>
          </cell>
          <cell r="M493">
            <v>0</v>
          </cell>
          <cell r="N493"/>
          <cell r="O493">
            <v>231</v>
          </cell>
          <cell r="P493">
            <v>12</v>
          </cell>
          <cell r="Q493"/>
          <cell r="R493">
            <v>270</v>
          </cell>
          <cell r="S493">
            <v>164</v>
          </cell>
          <cell r="T493"/>
          <cell r="U493">
            <v>1064</v>
          </cell>
          <cell r="V493">
            <v>176</v>
          </cell>
        </row>
        <row r="494">
          <cell r="D494" t="str">
            <v>Cupertino 2016</v>
          </cell>
          <cell r="E494">
            <v>356</v>
          </cell>
          <cell r="F494">
            <v>0</v>
          </cell>
          <cell r="G494">
            <v>0</v>
          </cell>
          <cell r="H494">
            <v>0</v>
          </cell>
          <cell r="I494"/>
          <cell r="J494">
            <v>207</v>
          </cell>
          <cell r="K494">
            <v>0</v>
          </cell>
          <cell r="L494">
            <v>0</v>
          </cell>
          <cell r="M494">
            <v>0</v>
          </cell>
          <cell r="N494"/>
          <cell r="O494">
            <v>231</v>
          </cell>
          <cell r="P494">
            <v>17</v>
          </cell>
          <cell r="Q494"/>
          <cell r="R494">
            <v>270</v>
          </cell>
          <cell r="S494">
            <v>8</v>
          </cell>
          <cell r="T494"/>
          <cell r="U494">
            <v>1064</v>
          </cell>
          <cell r="V494">
            <v>25</v>
          </cell>
        </row>
        <row r="495">
          <cell r="D495" t="str">
            <v>Cupertino 2017</v>
          </cell>
          <cell r="E495">
            <v>356</v>
          </cell>
          <cell r="F495">
            <v>0</v>
          </cell>
          <cell r="G495">
            <v>0</v>
          </cell>
          <cell r="H495">
            <v>0</v>
          </cell>
          <cell r="I495"/>
          <cell r="J495">
            <v>207</v>
          </cell>
          <cell r="K495">
            <v>0</v>
          </cell>
          <cell r="L495">
            <v>0</v>
          </cell>
          <cell r="M495">
            <v>0</v>
          </cell>
          <cell r="N495"/>
          <cell r="O495">
            <v>231</v>
          </cell>
          <cell r="P495">
            <v>12</v>
          </cell>
          <cell r="Q495"/>
          <cell r="R495">
            <v>270</v>
          </cell>
          <cell r="S495">
            <v>16</v>
          </cell>
          <cell r="T495"/>
          <cell r="U495">
            <v>1064</v>
          </cell>
          <cell r="V495">
            <v>28</v>
          </cell>
        </row>
        <row r="496">
          <cell r="D496" t="str">
            <v>Cypress 2013</v>
          </cell>
          <cell r="E496"/>
          <cell r="F496"/>
          <cell r="G496"/>
          <cell r="H496"/>
          <cell r="I496"/>
          <cell r="J496"/>
          <cell r="K496"/>
          <cell r="L496"/>
          <cell r="M496"/>
          <cell r="N496"/>
          <cell r="O496"/>
          <cell r="P496"/>
          <cell r="Q496"/>
          <cell r="R496"/>
          <cell r="S496"/>
          <cell r="T496"/>
          <cell r="U496"/>
          <cell r="V496"/>
        </row>
        <row r="497">
          <cell r="D497" t="str">
            <v>Cypress 2014</v>
          </cell>
          <cell r="E497">
            <v>71</v>
          </cell>
          <cell r="F497">
            <v>0</v>
          </cell>
          <cell r="G497">
            <v>0</v>
          </cell>
          <cell r="H497">
            <v>0</v>
          </cell>
          <cell r="I497"/>
          <cell r="J497">
            <v>50</v>
          </cell>
          <cell r="K497">
            <v>0</v>
          </cell>
          <cell r="L497">
            <v>0</v>
          </cell>
          <cell r="M497">
            <v>0</v>
          </cell>
          <cell r="N497"/>
          <cell r="O497">
            <v>56</v>
          </cell>
          <cell r="P497">
            <v>0</v>
          </cell>
          <cell r="Q497"/>
          <cell r="R497">
            <v>131</v>
          </cell>
          <cell r="S497">
            <v>39</v>
          </cell>
          <cell r="T497"/>
          <cell r="U497">
            <v>308</v>
          </cell>
          <cell r="V497">
            <v>39</v>
          </cell>
        </row>
        <row r="498">
          <cell r="D498" t="str">
            <v>Cypress 2015</v>
          </cell>
          <cell r="E498">
            <v>71</v>
          </cell>
          <cell r="F498">
            <v>5</v>
          </cell>
          <cell r="G498">
            <v>5</v>
          </cell>
          <cell r="H498">
            <v>0</v>
          </cell>
          <cell r="I498"/>
          <cell r="J498">
            <v>50</v>
          </cell>
          <cell r="K498">
            <v>3</v>
          </cell>
          <cell r="L498">
            <v>3</v>
          </cell>
          <cell r="M498">
            <v>0</v>
          </cell>
          <cell r="N498"/>
          <cell r="O498">
            <v>56</v>
          </cell>
          <cell r="P498">
            <v>2</v>
          </cell>
          <cell r="Q498"/>
          <cell r="R498">
            <v>131</v>
          </cell>
          <cell r="S498">
            <v>5</v>
          </cell>
          <cell r="T498"/>
          <cell r="U498">
            <v>308</v>
          </cell>
          <cell r="V498">
            <v>15</v>
          </cell>
        </row>
        <row r="499">
          <cell r="D499" t="str">
            <v>Cypress 2016</v>
          </cell>
          <cell r="E499">
            <v>71</v>
          </cell>
          <cell r="F499">
            <v>0</v>
          </cell>
          <cell r="G499">
            <v>0</v>
          </cell>
          <cell r="H499">
            <v>0</v>
          </cell>
          <cell r="I499"/>
          <cell r="J499">
            <v>50</v>
          </cell>
          <cell r="K499">
            <v>3</v>
          </cell>
          <cell r="L499">
            <v>3</v>
          </cell>
          <cell r="M499">
            <v>0</v>
          </cell>
          <cell r="N499"/>
          <cell r="O499">
            <v>56</v>
          </cell>
          <cell r="P499">
            <v>4</v>
          </cell>
          <cell r="Q499"/>
          <cell r="R499">
            <v>131</v>
          </cell>
          <cell r="S499">
            <v>132</v>
          </cell>
          <cell r="T499"/>
          <cell r="U499">
            <v>308</v>
          </cell>
          <cell r="V499">
            <v>139</v>
          </cell>
        </row>
        <row r="500">
          <cell r="D500" t="str">
            <v>Cypress 2017</v>
          </cell>
          <cell r="E500">
            <v>71</v>
          </cell>
          <cell r="F500">
            <v>4</v>
          </cell>
          <cell r="G500">
            <v>4</v>
          </cell>
          <cell r="H500">
            <v>0</v>
          </cell>
          <cell r="I500"/>
          <cell r="J500">
            <v>50</v>
          </cell>
          <cell r="K500">
            <v>2</v>
          </cell>
          <cell r="L500">
            <v>2</v>
          </cell>
          <cell r="M500">
            <v>0</v>
          </cell>
          <cell r="N500"/>
          <cell r="O500">
            <v>56</v>
          </cell>
          <cell r="P500">
            <v>0</v>
          </cell>
          <cell r="Q500"/>
          <cell r="R500">
            <v>131</v>
          </cell>
          <cell r="S500">
            <v>144</v>
          </cell>
          <cell r="T500"/>
          <cell r="U500">
            <v>308</v>
          </cell>
          <cell r="V500">
            <v>150</v>
          </cell>
        </row>
        <row r="501">
          <cell r="D501" t="str">
            <v>Daly City 2014</v>
          </cell>
          <cell r="E501">
            <v>400</v>
          </cell>
          <cell r="F501">
            <v>0</v>
          </cell>
          <cell r="G501">
            <v>0</v>
          </cell>
          <cell r="H501">
            <v>0</v>
          </cell>
          <cell r="I501"/>
          <cell r="J501">
            <v>188</v>
          </cell>
          <cell r="K501">
            <v>0</v>
          </cell>
          <cell r="L501">
            <v>0</v>
          </cell>
          <cell r="M501">
            <v>0</v>
          </cell>
          <cell r="N501"/>
          <cell r="O501">
            <v>221</v>
          </cell>
          <cell r="P501">
            <v>10</v>
          </cell>
          <cell r="Q501"/>
          <cell r="R501">
            <v>541</v>
          </cell>
          <cell r="S501">
            <v>10</v>
          </cell>
          <cell r="T501"/>
          <cell r="U501">
            <v>1350</v>
          </cell>
          <cell r="V501">
            <v>20</v>
          </cell>
        </row>
        <row r="502">
          <cell r="D502" t="str">
            <v>Daly City 2015</v>
          </cell>
          <cell r="E502">
            <v>400</v>
          </cell>
          <cell r="F502">
            <v>38</v>
          </cell>
          <cell r="G502">
            <v>38</v>
          </cell>
          <cell r="H502">
            <v>0</v>
          </cell>
          <cell r="I502"/>
          <cell r="J502">
            <v>188</v>
          </cell>
          <cell r="K502">
            <v>15</v>
          </cell>
          <cell r="L502">
            <v>15</v>
          </cell>
          <cell r="M502">
            <v>0</v>
          </cell>
          <cell r="N502"/>
          <cell r="O502">
            <v>221</v>
          </cell>
          <cell r="P502">
            <v>14</v>
          </cell>
          <cell r="Q502"/>
          <cell r="R502">
            <v>541</v>
          </cell>
          <cell r="S502">
            <v>89</v>
          </cell>
          <cell r="T502"/>
          <cell r="U502">
            <v>1350</v>
          </cell>
          <cell r="V502">
            <v>156</v>
          </cell>
        </row>
        <row r="503">
          <cell r="D503" t="str">
            <v>Daly City 2016</v>
          </cell>
          <cell r="E503">
            <v>400</v>
          </cell>
          <cell r="F503">
            <v>0</v>
          </cell>
          <cell r="G503">
            <v>0</v>
          </cell>
          <cell r="H503">
            <v>0</v>
          </cell>
          <cell r="I503"/>
          <cell r="J503">
            <v>188</v>
          </cell>
          <cell r="K503">
            <v>7</v>
          </cell>
          <cell r="L503">
            <v>7</v>
          </cell>
          <cell r="M503">
            <v>0</v>
          </cell>
          <cell r="N503"/>
          <cell r="O503">
            <v>221</v>
          </cell>
          <cell r="P503">
            <v>17</v>
          </cell>
          <cell r="Q503"/>
          <cell r="R503">
            <v>541</v>
          </cell>
          <cell r="S503">
            <v>140</v>
          </cell>
          <cell r="T503"/>
          <cell r="U503">
            <v>1350</v>
          </cell>
          <cell r="V503">
            <v>164</v>
          </cell>
        </row>
        <row r="504">
          <cell r="D504" t="str">
            <v>Daly City 2017</v>
          </cell>
          <cell r="E504">
            <v>400</v>
          </cell>
          <cell r="F504">
            <v>21</v>
          </cell>
          <cell r="G504">
            <v>21</v>
          </cell>
          <cell r="H504">
            <v>0</v>
          </cell>
          <cell r="I504"/>
          <cell r="J504">
            <v>188</v>
          </cell>
          <cell r="K504">
            <v>200</v>
          </cell>
          <cell r="L504">
            <v>183</v>
          </cell>
          <cell r="M504">
            <v>17</v>
          </cell>
          <cell r="N504"/>
          <cell r="O504">
            <v>221</v>
          </cell>
          <cell r="P504">
            <v>18</v>
          </cell>
          <cell r="Q504"/>
          <cell r="R504">
            <v>541</v>
          </cell>
          <cell r="S504">
            <v>17</v>
          </cell>
          <cell r="T504"/>
          <cell r="U504">
            <v>1350</v>
          </cell>
          <cell r="V504">
            <v>256</v>
          </cell>
        </row>
        <row r="505">
          <cell r="D505" t="str">
            <v>Dana Point 2013</v>
          </cell>
          <cell r="E505"/>
          <cell r="F505"/>
          <cell r="G505"/>
          <cell r="H505"/>
          <cell r="I505"/>
          <cell r="J505"/>
          <cell r="K505"/>
          <cell r="L505"/>
          <cell r="M505"/>
          <cell r="N505"/>
          <cell r="O505"/>
          <cell r="P505"/>
          <cell r="Q505"/>
          <cell r="R505"/>
          <cell r="S505"/>
          <cell r="T505"/>
          <cell r="U505"/>
          <cell r="V505"/>
        </row>
        <row r="506">
          <cell r="D506" t="str">
            <v>Dana Point 2014</v>
          </cell>
          <cell r="E506">
            <v>76</v>
          </cell>
          <cell r="F506">
            <v>0</v>
          </cell>
          <cell r="G506">
            <v>0</v>
          </cell>
          <cell r="H506">
            <v>0</v>
          </cell>
          <cell r="I506"/>
          <cell r="J506">
            <v>53</v>
          </cell>
          <cell r="K506">
            <v>0</v>
          </cell>
          <cell r="L506">
            <v>0</v>
          </cell>
          <cell r="M506">
            <v>0</v>
          </cell>
          <cell r="N506"/>
          <cell r="O506">
            <v>61</v>
          </cell>
          <cell r="P506">
            <v>3</v>
          </cell>
          <cell r="Q506"/>
          <cell r="R506">
            <v>137</v>
          </cell>
          <cell r="S506">
            <v>12</v>
          </cell>
          <cell r="T506"/>
          <cell r="U506">
            <v>327</v>
          </cell>
          <cell r="V506">
            <v>15</v>
          </cell>
        </row>
        <row r="507">
          <cell r="D507" t="str">
            <v>Dana Point 2015</v>
          </cell>
          <cell r="E507">
            <v>76</v>
          </cell>
          <cell r="F507">
            <v>0</v>
          </cell>
          <cell r="G507">
            <v>0</v>
          </cell>
          <cell r="H507">
            <v>0</v>
          </cell>
          <cell r="I507"/>
          <cell r="J507">
            <v>53</v>
          </cell>
          <cell r="K507">
            <v>0</v>
          </cell>
          <cell r="L507">
            <v>0</v>
          </cell>
          <cell r="M507">
            <v>0</v>
          </cell>
          <cell r="N507"/>
          <cell r="O507">
            <v>61</v>
          </cell>
          <cell r="P507">
            <v>2</v>
          </cell>
          <cell r="Q507"/>
          <cell r="R507">
            <v>137</v>
          </cell>
          <cell r="S507">
            <v>36</v>
          </cell>
          <cell r="T507"/>
          <cell r="U507">
            <v>327</v>
          </cell>
          <cell r="V507">
            <v>38</v>
          </cell>
        </row>
        <row r="508">
          <cell r="D508" t="str">
            <v>Dana Point 2016</v>
          </cell>
          <cell r="E508">
            <v>76</v>
          </cell>
          <cell r="F508">
            <v>0</v>
          </cell>
          <cell r="G508">
            <v>0</v>
          </cell>
          <cell r="H508">
            <v>0</v>
          </cell>
          <cell r="I508"/>
          <cell r="J508">
            <v>53</v>
          </cell>
          <cell r="K508">
            <v>0</v>
          </cell>
          <cell r="L508">
            <v>0</v>
          </cell>
          <cell r="M508">
            <v>0</v>
          </cell>
          <cell r="N508"/>
          <cell r="O508">
            <v>61</v>
          </cell>
          <cell r="P508">
            <v>4</v>
          </cell>
          <cell r="Q508"/>
          <cell r="R508">
            <v>137</v>
          </cell>
          <cell r="S508">
            <v>34</v>
          </cell>
          <cell r="T508"/>
          <cell r="U508">
            <v>327</v>
          </cell>
          <cell r="V508">
            <v>38</v>
          </cell>
        </row>
        <row r="509">
          <cell r="D509" t="str">
            <v>Dana Point 2017</v>
          </cell>
          <cell r="E509">
            <v>76</v>
          </cell>
          <cell r="F509">
            <v>0</v>
          </cell>
          <cell r="G509">
            <v>0</v>
          </cell>
          <cell r="H509">
            <v>0</v>
          </cell>
          <cell r="I509"/>
          <cell r="J509">
            <v>53</v>
          </cell>
          <cell r="K509">
            <v>0</v>
          </cell>
          <cell r="L509">
            <v>0</v>
          </cell>
          <cell r="M509">
            <v>0</v>
          </cell>
          <cell r="N509"/>
          <cell r="O509">
            <v>61</v>
          </cell>
          <cell r="P509">
            <v>8</v>
          </cell>
          <cell r="Q509"/>
          <cell r="R509">
            <v>137</v>
          </cell>
          <cell r="S509">
            <v>60</v>
          </cell>
          <cell r="T509"/>
          <cell r="U509">
            <v>327</v>
          </cell>
          <cell r="V509">
            <v>68</v>
          </cell>
        </row>
        <row r="510">
          <cell r="D510" t="str">
            <v>Danville 2014</v>
          </cell>
          <cell r="E510"/>
          <cell r="F510"/>
          <cell r="G510"/>
          <cell r="H510"/>
          <cell r="I510"/>
          <cell r="J510"/>
          <cell r="K510"/>
          <cell r="L510"/>
          <cell r="M510"/>
          <cell r="N510"/>
          <cell r="O510"/>
          <cell r="P510"/>
          <cell r="Q510"/>
          <cell r="R510"/>
          <cell r="S510"/>
          <cell r="T510"/>
          <cell r="U510"/>
          <cell r="V510"/>
        </row>
        <row r="511">
          <cell r="D511" t="str">
            <v>Danville 2015</v>
          </cell>
          <cell r="E511">
            <v>196</v>
          </cell>
          <cell r="F511">
            <v>0</v>
          </cell>
          <cell r="G511">
            <v>0</v>
          </cell>
          <cell r="H511">
            <v>0</v>
          </cell>
          <cell r="I511"/>
          <cell r="J511">
            <v>111</v>
          </cell>
          <cell r="K511">
            <v>1</v>
          </cell>
          <cell r="L511">
            <v>0</v>
          </cell>
          <cell r="M511">
            <v>1</v>
          </cell>
          <cell r="N511"/>
          <cell r="O511">
            <v>124</v>
          </cell>
          <cell r="P511">
            <v>13</v>
          </cell>
          <cell r="Q511"/>
          <cell r="R511">
            <v>126</v>
          </cell>
          <cell r="S511">
            <v>87</v>
          </cell>
          <cell r="T511"/>
          <cell r="U511">
            <v>557</v>
          </cell>
          <cell r="V511">
            <v>101</v>
          </cell>
        </row>
        <row r="512">
          <cell r="D512" t="str">
            <v>Danville 2016</v>
          </cell>
          <cell r="E512">
            <v>196</v>
          </cell>
          <cell r="F512">
            <v>0</v>
          </cell>
          <cell r="G512">
            <v>0</v>
          </cell>
          <cell r="H512">
            <v>0</v>
          </cell>
          <cell r="I512"/>
          <cell r="J512">
            <v>111</v>
          </cell>
          <cell r="K512">
            <v>2</v>
          </cell>
          <cell r="L512">
            <v>2</v>
          </cell>
          <cell r="M512">
            <v>0</v>
          </cell>
          <cell r="N512"/>
          <cell r="O512">
            <v>124</v>
          </cell>
          <cell r="P512">
            <v>4</v>
          </cell>
          <cell r="Q512"/>
          <cell r="R512">
            <v>126</v>
          </cell>
          <cell r="S512">
            <v>50</v>
          </cell>
          <cell r="T512"/>
          <cell r="U512">
            <v>557</v>
          </cell>
          <cell r="V512">
            <v>56</v>
          </cell>
        </row>
        <row r="513">
          <cell r="D513" t="str">
            <v>Danville 2017</v>
          </cell>
          <cell r="E513">
            <v>196</v>
          </cell>
          <cell r="F513">
            <v>0</v>
          </cell>
          <cell r="G513">
            <v>0</v>
          </cell>
          <cell r="H513">
            <v>0</v>
          </cell>
          <cell r="I513"/>
          <cell r="J513">
            <v>111</v>
          </cell>
          <cell r="K513">
            <v>5</v>
          </cell>
          <cell r="L513">
            <v>0</v>
          </cell>
          <cell r="M513">
            <v>5</v>
          </cell>
          <cell r="N513"/>
          <cell r="O513">
            <v>124</v>
          </cell>
          <cell r="P513">
            <v>7</v>
          </cell>
          <cell r="Q513"/>
          <cell r="R513">
            <v>126</v>
          </cell>
          <cell r="S513">
            <v>36</v>
          </cell>
          <cell r="T513"/>
          <cell r="U513">
            <v>557</v>
          </cell>
          <cell r="V513">
            <v>48</v>
          </cell>
        </row>
        <row r="514">
          <cell r="D514" t="str">
            <v>Davis 2013</v>
          </cell>
          <cell r="E514">
            <v>248</v>
          </cell>
          <cell r="F514">
            <v>0</v>
          </cell>
          <cell r="G514">
            <v>0</v>
          </cell>
          <cell r="H514">
            <v>0</v>
          </cell>
          <cell r="I514"/>
          <cell r="J514">
            <v>174</v>
          </cell>
          <cell r="K514">
            <v>3</v>
          </cell>
          <cell r="L514">
            <v>0</v>
          </cell>
          <cell r="M514">
            <v>3</v>
          </cell>
          <cell r="N514"/>
          <cell r="O514">
            <v>198</v>
          </cell>
          <cell r="P514">
            <v>13</v>
          </cell>
          <cell r="Q514"/>
          <cell r="R514">
            <v>446</v>
          </cell>
          <cell r="S514">
            <v>38</v>
          </cell>
          <cell r="T514"/>
          <cell r="U514">
            <v>1066</v>
          </cell>
          <cell r="V514">
            <v>54</v>
          </cell>
        </row>
        <row r="515">
          <cell r="D515" t="str">
            <v>Davis 2014</v>
          </cell>
          <cell r="E515">
            <v>248</v>
          </cell>
          <cell r="F515">
            <v>0</v>
          </cell>
          <cell r="G515">
            <v>0</v>
          </cell>
          <cell r="H515">
            <v>0</v>
          </cell>
          <cell r="I515"/>
          <cell r="J515">
            <v>174</v>
          </cell>
          <cell r="K515">
            <v>2</v>
          </cell>
          <cell r="L515">
            <v>0</v>
          </cell>
          <cell r="M515">
            <v>2</v>
          </cell>
          <cell r="N515"/>
          <cell r="O515">
            <v>198</v>
          </cell>
          <cell r="P515">
            <v>5</v>
          </cell>
          <cell r="Q515"/>
          <cell r="R515">
            <v>446</v>
          </cell>
          <cell r="S515">
            <v>6</v>
          </cell>
          <cell r="T515"/>
          <cell r="U515">
            <v>1066</v>
          </cell>
          <cell r="V515">
            <v>13</v>
          </cell>
        </row>
        <row r="516">
          <cell r="D516" t="str">
            <v>Davis 2015</v>
          </cell>
          <cell r="E516">
            <v>248</v>
          </cell>
          <cell r="F516">
            <v>0</v>
          </cell>
          <cell r="G516">
            <v>0</v>
          </cell>
          <cell r="H516">
            <v>0</v>
          </cell>
          <cell r="I516"/>
          <cell r="J516">
            <v>174</v>
          </cell>
          <cell r="K516">
            <v>8</v>
          </cell>
          <cell r="L516">
            <v>0</v>
          </cell>
          <cell r="M516">
            <v>8</v>
          </cell>
          <cell r="N516"/>
          <cell r="O516">
            <v>198</v>
          </cell>
          <cell r="P516">
            <v>3</v>
          </cell>
          <cell r="Q516"/>
          <cell r="R516">
            <v>446</v>
          </cell>
          <cell r="S516">
            <v>94</v>
          </cell>
          <cell r="T516"/>
          <cell r="U516">
            <v>1066</v>
          </cell>
          <cell r="V516">
            <v>105</v>
          </cell>
        </row>
        <row r="517">
          <cell r="D517" t="str">
            <v>Davis 2016</v>
          </cell>
          <cell r="E517">
            <v>248</v>
          </cell>
          <cell r="F517">
            <v>42</v>
          </cell>
          <cell r="G517">
            <v>42</v>
          </cell>
          <cell r="H517">
            <v>0</v>
          </cell>
          <cell r="I517"/>
          <cell r="J517">
            <v>174</v>
          </cell>
          <cell r="K517">
            <v>27</v>
          </cell>
          <cell r="L517">
            <v>19</v>
          </cell>
          <cell r="M517">
            <v>8</v>
          </cell>
          <cell r="N517"/>
          <cell r="O517">
            <v>198</v>
          </cell>
          <cell r="P517">
            <v>16</v>
          </cell>
          <cell r="Q517"/>
          <cell r="R517">
            <v>446</v>
          </cell>
          <cell r="S517">
            <v>183</v>
          </cell>
          <cell r="T517"/>
          <cell r="U517">
            <v>1066</v>
          </cell>
          <cell r="V517">
            <v>268</v>
          </cell>
        </row>
        <row r="518">
          <cell r="D518" t="str">
            <v>Davis 2017</v>
          </cell>
          <cell r="E518">
            <v>248</v>
          </cell>
          <cell r="F518">
            <v>1</v>
          </cell>
          <cell r="G518">
            <v>1</v>
          </cell>
          <cell r="H518">
            <v>0</v>
          </cell>
          <cell r="I518"/>
          <cell r="J518">
            <v>174</v>
          </cell>
          <cell r="K518">
            <v>10</v>
          </cell>
          <cell r="L518">
            <v>10</v>
          </cell>
          <cell r="M518">
            <v>0</v>
          </cell>
          <cell r="N518"/>
          <cell r="O518">
            <v>198</v>
          </cell>
          <cell r="P518">
            <v>15</v>
          </cell>
          <cell r="Q518"/>
          <cell r="R518">
            <v>446</v>
          </cell>
          <cell r="S518">
            <v>188</v>
          </cell>
          <cell r="T518"/>
          <cell r="U518">
            <v>1066</v>
          </cell>
          <cell r="V518">
            <v>214</v>
          </cell>
        </row>
        <row r="519">
          <cell r="D519" t="str">
            <v>Del Mar 2013</v>
          </cell>
          <cell r="E519">
            <v>7</v>
          </cell>
          <cell r="F519">
            <v>0</v>
          </cell>
          <cell r="G519">
            <v>0</v>
          </cell>
          <cell r="H519">
            <v>0</v>
          </cell>
          <cell r="I519"/>
          <cell r="J519">
            <v>5</v>
          </cell>
          <cell r="K519">
            <v>0</v>
          </cell>
          <cell r="L519">
            <v>0</v>
          </cell>
          <cell r="M519">
            <v>0</v>
          </cell>
          <cell r="N519"/>
          <cell r="O519">
            <v>15</v>
          </cell>
          <cell r="P519">
            <v>0</v>
          </cell>
          <cell r="Q519"/>
          <cell r="R519">
            <v>34</v>
          </cell>
          <cell r="S519">
            <v>7</v>
          </cell>
          <cell r="T519"/>
          <cell r="U519">
            <v>61</v>
          </cell>
          <cell r="V519">
            <v>7</v>
          </cell>
        </row>
        <row r="520">
          <cell r="D520" t="str">
            <v>Del Mar 2014</v>
          </cell>
          <cell r="E520">
            <v>7</v>
          </cell>
          <cell r="F520">
            <v>0</v>
          </cell>
          <cell r="G520">
            <v>0</v>
          </cell>
          <cell r="H520">
            <v>0</v>
          </cell>
          <cell r="I520"/>
          <cell r="J520">
            <v>5</v>
          </cell>
          <cell r="K520">
            <v>0</v>
          </cell>
          <cell r="L520">
            <v>0</v>
          </cell>
          <cell r="M520">
            <v>0</v>
          </cell>
          <cell r="N520"/>
          <cell r="O520">
            <v>15</v>
          </cell>
          <cell r="P520">
            <v>0</v>
          </cell>
          <cell r="Q520"/>
          <cell r="R520">
            <v>34</v>
          </cell>
          <cell r="S520">
            <v>3</v>
          </cell>
          <cell r="T520"/>
          <cell r="U520">
            <v>61</v>
          </cell>
          <cell r="V520">
            <v>3</v>
          </cell>
        </row>
        <row r="521">
          <cell r="D521" t="str">
            <v>Del Mar 2015</v>
          </cell>
          <cell r="E521">
            <v>7</v>
          </cell>
          <cell r="F521">
            <v>0</v>
          </cell>
          <cell r="G521">
            <v>0</v>
          </cell>
          <cell r="H521">
            <v>0</v>
          </cell>
          <cell r="I521"/>
          <cell r="J521">
            <v>5</v>
          </cell>
          <cell r="K521">
            <v>0</v>
          </cell>
          <cell r="L521">
            <v>0</v>
          </cell>
          <cell r="M521">
            <v>0</v>
          </cell>
          <cell r="N521"/>
          <cell r="O521">
            <v>15</v>
          </cell>
          <cell r="P521">
            <v>0</v>
          </cell>
          <cell r="Q521"/>
          <cell r="R521">
            <v>34</v>
          </cell>
          <cell r="S521">
            <v>4</v>
          </cell>
          <cell r="T521"/>
          <cell r="U521">
            <v>61</v>
          </cell>
          <cell r="V521">
            <v>4</v>
          </cell>
        </row>
        <row r="522">
          <cell r="D522" t="str">
            <v>Del Mar 2016</v>
          </cell>
          <cell r="E522">
            <v>7</v>
          </cell>
          <cell r="F522">
            <v>0</v>
          </cell>
          <cell r="G522">
            <v>0</v>
          </cell>
          <cell r="H522">
            <v>0</v>
          </cell>
          <cell r="I522"/>
          <cell r="J522">
            <v>5</v>
          </cell>
          <cell r="K522">
            <v>0</v>
          </cell>
          <cell r="L522">
            <v>0</v>
          </cell>
          <cell r="M522">
            <v>0</v>
          </cell>
          <cell r="N522"/>
          <cell r="O522">
            <v>15</v>
          </cell>
          <cell r="P522">
            <v>0</v>
          </cell>
          <cell r="Q522"/>
          <cell r="R522">
            <v>34</v>
          </cell>
          <cell r="S522">
            <v>11</v>
          </cell>
          <cell r="T522"/>
          <cell r="U522">
            <v>61</v>
          </cell>
          <cell r="V522">
            <v>11</v>
          </cell>
        </row>
        <row r="523">
          <cell r="D523" t="str">
            <v>Del Mar 2017</v>
          </cell>
          <cell r="E523">
            <v>7</v>
          </cell>
          <cell r="F523">
            <v>0</v>
          </cell>
          <cell r="G523">
            <v>0</v>
          </cell>
          <cell r="H523">
            <v>0</v>
          </cell>
          <cell r="I523"/>
          <cell r="J523">
            <v>5</v>
          </cell>
          <cell r="K523">
            <v>0</v>
          </cell>
          <cell r="L523">
            <v>0</v>
          </cell>
          <cell r="M523">
            <v>0</v>
          </cell>
          <cell r="N523"/>
          <cell r="O523">
            <v>15</v>
          </cell>
          <cell r="P523">
            <v>0</v>
          </cell>
          <cell r="Q523"/>
          <cell r="R523">
            <v>34</v>
          </cell>
          <cell r="S523">
            <v>7</v>
          </cell>
          <cell r="T523"/>
          <cell r="U523">
            <v>61</v>
          </cell>
          <cell r="V523">
            <v>7</v>
          </cell>
        </row>
        <row r="524">
          <cell r="D524" t="str">
            <v>Del Norte County - Unincorporated 2014</v>
          </cell>
          <cell r="E524">
            <v>60</v>
          </cell>
          <cell r="F524">
            <v>3</v>
          </cell>
          <cell r="G524">
            <v>0</v>
          </cell>
          <cell r="H524">
            <v>3</v>
          </cell>
          <cell r="I524"/>
          <cell r="J524">
            <v>37</v>
          </cell>
          <cell r="K524">
            <v>1</v>
          </cell>
          <cell r="L524">
            <v>1</v>
          </cell>
          <cell r="M524">
            <v>0</v>
          </cell>
          <cell r="N524"/>
          <cell r="O524">
            <v>30</v>
          </cell>
          <cell r="P524">
            <v>3</v>
          </cell>
          <cell r="Q524"/>
          <cell r="R524">
            <v>106</v>
          </cell>
          <cell r="S524">
            <v>4</v>
          </cell>
          <cell r="T524"/>
          <cell r="U524">
            <v>233</v>
          </cell>
          <cell r="V524">
            <v>11</v>
          </cell>
        </row>
        <row r="525">
          <cell r="D525" t="str">
            <v>Del Norte County - Unincorporated 2015</v>
          </cell>
          <cell r="E525">
            <v>60</v>
          </cell>
          <cell r="F525">
            <v>4</v>
          </cell>
          <cell r="G525">
            <v>0</v>
          </cell>
          <cell r="H525">
            <v>4</v>
          </cell>
          <cell r="I525"/>
          <cell r="J525">
            <v>37</v>
          </cell>
          <cell r="K525">
            <v>4</v>
          </cell>
          <cell r="L525">
            <v>0</v>
          </cell>
          <cell r="M525">
            <v>4</v>
          </cell>
          <cell r="N525"/>
          <cell r="O525">
            <v>30</v>
          </cell>
          <cell r="P525">
            <v>4</v>
          </cell>
          <cell r="Q525"/>
          <cell r="R525">
            <v>106</v>
          </cell>
          <cell r="S525">
            <v>17</v>
          </cell>
          <cell r="T525"/>
          <cell r="U525">
            <v>233</v>
          </cell>
          <cell r="V525">
            <v>29</v>
          </cell>
        </row>
        <row r="526">
          <cell r="D526" t="str">
            <v>Del Norte County - Unincorporated 2016</v>
          </cell>
          <cell r="E526">
            <v>60</v>
          </cell>
          <cell r="F526">
            <v>3</v>
          </cell>
          <cell r="G526">
            <v>0</v>
          </cell>
          <cell r="H526">
            <v>3</v>
          </cell>
          <cell r="I526"/>
          <cell r="J526">
            <v>37</v>
          </cell>
          <cell r="K526">
            <v>0</v>
          </cell>
          <cell r="L526">
            <v>0</v>
          </cell>
          <cell r="M526">
            <v>0</v>
          </cell>
          <cell r="N526"/>
          <cell r="O526">
            <v>30</v>
          </cell>
          <cell r="P526">
            <v>4</v>
          </cell>
          <cell r="Q526"/>
          <cell r="R526">
            <v>106</v>
          </cell>
          <cell r="S526">
            <v>17</v>
          </cell>
          <cell r="T526"/>
          <cell r="U526">
            <v>233</v>
          </cell>
          <cell r="V526">
            <v>24</v>
          </cell>
        </row>
        <row r="527">
          <cell r="D527" t="str">
            <v>Del Norte County - Unincorporated 2017</v>
          </cell>
          <cell r="E527">
            <v>60</v>
          </cell>
          <cell r="F527">
            <v>9</v>
          </cell>
          <cell r="G527">
            <v>0</v>
          </cell>
          <cell r="H527">
            <v>9</v>
          </cell>
          <cell r="I527"/>
          <cell r="J527">
            <v>37</v>
          </cell>
          <cell r="K527">
            <v>8</v>
          </cell>
          <cell r="L527">
            <v>0</v>
          </cell>
          <cell r="M527">
            <v>8</v>
          </cell>
          <cell r="N527"/>
          <cell r="O527">
            <v>30</v>
          </cell>
          <cell r="P527">
            <v>3</v>
          </cell>
          <cell r="Q527"/>
          <cell r="R527">
            <v>106</v>
          </cell>
          <cell r="S527">
            <v>14</v>
          </cell>
          <cell r="T527"/>
          <cell r="U527">
            <v>233</v>
          </cell>
          <cell r="V527">
            <v>34</v>
          </cell>
        </row>
        <row r="528">
          <cell r="D528" t="str">
            <v>Del Rey Oaks 2014</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row>
        <row r="529">
          <cell r="D529" t="str">
            <v>Del Rey Oaks 2015</v>
          </cell>
        </row>
        <row r="530">
          <cell r="D530" t="str">
            <v>Del Rey Oaks 2016</v>
          </cell>
        </row>
        <row r="531">
          <cell r="D531" t="str">
            <v>Del Rey Oaks 2017</v>
          </cell>
        </row>
        <row r="532">
          <cell r="D532" t="str">
            <v>Delano 2013</v>
          </cell>
        </row>
        <row r="533">
          <cell r="D533" t="str">
            <v>Delano 2014</v>
          </cell>
        </row>
        <row r="534">
          <cell r="D534" t="str">
            <v>Delano 2015</v>
          </cell>
          <cell r="E534">
            <v>396</v>
          </cell>
          <cell r="F534">
            <v>0</v>
          </cell>
          <cell r="G534">
            <v>0</v>
          </cell>
          <cell r="H534">
            <v>0</v>
          </cell>
          <cell r="I534"/>
          <cell r="J534">
            <v>277</v>
          </cell>
          <cell r="K534">
            <v>0</v>
          </cell>
          <cell r="L534">
            <v>0</v>
          </cell>
          <cell r="M534">
            <v>0</v>
          </cell>
          <cell r="N534"/>
          <cell r="O534">
            <v>243</v>
          </cell>
          <cell r="P534">
            <v>2</v>
          </cell>
          <cell r="Q534"/>
          <cell r="R534">
            <v>546</v>
          </cell>
          <cell r="S534">
            <v>0</v>
          </cell>
          <cell r="T534"/>
          <cell r="U534">
            <v>1462</v>
          </cell>
          <cell r="V534">
            <v>2</v>
          </cell>
        </row>
        <row r="535">
          <cell r="D535" t="str">
            <v>Delano 2016</v>
          </cell>
          <cell r="E535">
            <v>396</v>
          </cell>
          <cell r="F535">
            <v>0</v>
          </cell>
          <cell r="G535">
            <v>0</v>
          </cell>
          <cell r="H535">
            <v>0</v>
          </cell>
          <cell r="I535"/>
          <cell r="J535">
            <v>277</v>
          </cell>
          <cell r="K535">
            <v>0</v>
          </cell>
          <cell r="L535">
            <v>0</v>
          </cell>
          <cell r="M535">
            <v>0</v>
          </cell>
          <cell r="N535"/>
          <cell r="O535">
            <v>243</v>
          </cell>
          <cell r="P535">
            <v>44</v>
          </cell>
          <cell r="Q535"/>
          <cell r="R535">
            <v>546</v>
          </cell>
          <cell r="S535">
            <v>1</v>
          </cell>
          <cell r="T535"/>
          <cell r="U535">
            <v>1462</v>
          </cell>
          <cell r="V535">
            <v>45</v>
          </cell>
        </row>
        <row r="536">
          <cell r="D536" t="str">
            <v>Delano 2017</v>
          </cell>
          <cell r="E536">
            <v>396</v>
          </cell>
          <cell r="F536">
            <v>0</v>
          </cell>
          <cell r="G536">
            <v>0</v>
          </cell>
          <cell r="H536">
            <v>0</v>
          </cell>
          <cell r="I536"/>
          <cell r="J536">
            <v>277</v>
          </cell>
          <cell r="K536">
            <v>0</v>
          </cell>
          <cell r="L536">
            <v>0</v>
          </cell>
          <cell r="M536">
            <v>0</v>
          </cell>
          <cell r="N536"/>
          <cell r="O536">
            <v>243</v>
          </cell>
          <cell r="P536">
            <v>9</v>
          </cell>
          <cell r="Q536"/>
          <cell r="R536">
            <v>546</v>
          </cell>
          <cell r="S536">
            <v>21</v>
          </cell>
          <cell r="T536"/>
          <cell r="U536">
            <v>1462</v>
          </cell>
          <cell r="V536">
            <v>30</v>
          </cell>
        </row>
        <row r="537">
          <cell r="D537" t="str">
            <v>Desert Hot Springs 2013</v>
          </cell>
          <cell r="E537"/>
          <cell r="F537"/>
          <cell r="G537"/>
          <cell r="H537"/>
          <cell r="I537"/>
          <cell r="J537"/>
          <cell r="K537"/>
          <cell r="L537"/>
          <cell r="M537"/>
          <cell r="N537"/>
          <cell r="O537"/>
          <cell r="P537"/>
          <cell r="Q537"/>
          <cell r="R537"/>
          <cell r="S537"/>
          <cell r="T537"/>
          <cell r="U537"/>
          <cell r="V537"/>
        </row>
        <row r="538">
          <cell r="D538" t="str">
            <v>Desert Hot Springs 2014</v>
          </cell>
          <cell r="E538"/>
          <cell r="F538"/>
          <cell r="G538"/>
          <cell r="H538"/>
          <cell r="I538"/>
          <cell r="J538"/>
          <cell r="K538"/>
          <cell r="L538"/>
          <cell r="M538"/>
          <cell r="N538"/>
          <cell r="O538"/>
          <cell r="P538"/>
          <cell r="Q538"/>
          <cell r="R538"/>
          <cell r="S538"/>
          <cell r="T538"/>
          <cell r="U538"/>
          <cell r="V538"/>
        </row>
        <row r="539">
          <cell r="D539" t="str">
            <v>Desert Hot Springs 2015</v>
          </cell>
          <cell r="E539"/>
          <cell r="F539"/>
          <cell r="G539"/>
          <cell r="H539"/>
          <cell r="I539"/>
          <cell r="J539"/>
          <cell r="K539"/>
          <cell r="L539"/>
          <cell r="M539"/>
          <cell r="N539"/>
          <cell r="O539"/>
          <cell r="P539"/>
          <cell r="Q539"/>
          <cell r="R539"/>
          <cell r="S539"/>
          <cell r="T539"/>
          <cell r="U539"/>
          <cell r="V539"/>
        </row>
        <row r="540">
          <cell r="D540" t="str">
            <v>Desert Hot Springs 2016</v>
          </cell>
          <cell r="E540"/>
          <cell r="F540"/>
          <cell r="G540"/>
          <cell r="H540"/>
          <cell r="I540"/>
          <cell r="J540"/>
          <cell r="K540"/>
          <cell r="L540"/>
          <cell r="M540"/>
          <cell r="N540"/>
          <cell r="O540"/>
          <cell r="P540"/>
          <cell r="Q540"/>
          <cell r="R540"/>
          <cell r="S540"/>
          <cell r="T540"/>
          <cell r="U540"/>
          <cell r="V540"/>
        </row>
        <row r="541">
          <cell r="D541" t="str">
            <v>Desert Hot Springs 2017</v>
          </cell>
          <cell r="E541">
            <v>946</v>
          </cell>
          <cell r="F541">
            <v>43</v>
          </cell>
          <cell r="G541">
            <v>0</v>
          </cell>
          <cell r="H541">
            <v>43</v>
          </cell>
          <cell r="I541"/>
          <cell r="J541">
            <v>661</v>
          </cell>
          <cell r="K541">
            <v>0</v>
          </cell>
          <cell r="L541">
            <v>0</v>
          </cell>
          <cell r="M541">
            <v>0</v>
          </cell>
          <cell r="N541"/>
          <cell r="O541">
            <v>772</v>
          </cell>
          <cell r="P541">
            <v>0</v>
          </cell>
          <cell r="Q541"/>
          <cell r="R541">
            <v>1817</v>
          </cell>
          <cell r="S541">
            <v>0</v>
          </cell>
          <cell r="T541"/>
          <cell r="U541">
            <v>4196</v>
          </cell>
          <cell r="V541">
            <v>43</v>
          </cell>
        </row>
        <row r="542">
          <cell r="D542" t="str">
            <v>Diamond Bar 2013</v>
          </cell>
          <cell r="E542"/>
          <cell r="F542"/>
          <cell r="G542"/>
          <cell r="H542"/>
          <cell r="I542"/>
          <cell r="J542"/>
          <cell r="K542"/>
          <cell r="L542"/>
          <cell r="M542"/>
          <cell r="N542"/>
          <cell r="O542"/>
          <cell r="P542"/>
          <cell r="Q542"/>
          <cell r="R542"/>
          <cell r="S542"/>
          <cell r="T542"/>
          <cell r="U542"/>
          <cell r="V542"/>
        </row>
        <row r="543">
          <cell r="D543" t="str">
            <v>Diamond Bar 2014</v>
          </cell>
          <cell r="E543">
            <v>308</v>
          </cell>
          <cell r="F543">
            <v>0</v>
          </cell>
          <cell r="G543">
            <v>0</v>
          </cell>
          <cell r="H543">
            <v>0</v>
          </cell>
          <cell r="I543"/>
          <cell r="J543">
            <v>182</v>
          </cell>
          <cell r="K543">
            <v>0</v>
          </cell>
          <cell r="L543">
            <v>0</v>
          </cell>
          <cell r="M543">
            <v>0</v>
          </cell>
          <cell r="N543"/>
          <cell r="O543">
            <v>190</v>
          </cell>
          <cell r="P543">
            <v>0</v>
          </cell>
          <cell r="Q543"/>
          <cell r="R543">
            <v>466</v>
          </cell>
          <cell r="S543">
            <v>52</v>
          </cell>
          <cell r="T543"/>
          <cell r="U543">
            <v>1146</v>
          </cell>
          <cell r="V543">
            <v>52</v>
          </cell>
        </row>
        <row r="544">
          <cell r="D544" t="str">
            <v>Diamond Bar 2015</v>
          </cell>
          <cell r="E544">
            <v>308</v>
          </cell>
          <cell r="F544">
            <v>0</v>
          </cell>
          <cell r="G544">
            <v>0</v>
          </cell>
          <cell r="H544">
            <v>0</v>
          </cell>
          <cell r="I544"/>
          <cell r="J544">
            <v>182</v>
          </cell>
          <cell r="K544">
            <v>0</v>
          </cell>
          <cell r="L544">
            <v>0</v>
          </cell>
          <cell r="M544">
            <v>0</v>
          </cell>
          <cell r="N544"/>
          <cell r="O544">
            <v>190</v>
          </cell>
          <cell r="P544">
            <v>0</v>
          </cell>
          <cell r="Q544"/>
          <cell r="R544">
            <v>466</v>
          </cell>
          <cell r="S544">
            <v>127</v>
          </cell>
          <cell r="T544"/>
          <cell r="U544">
            <v>1146</v>
          </cell>
          <cell r="V544">
            <v>127</v>
          </cell>
        </row>
        <row r="545">
          <cell r="D545" t="str">
            <v>Diamond Bar 2016</v>
          </cell>
          <cell r="E545">
            <v>308</v>
          </cell>
          <cell r="F545">
            <v>0</v>
          </cell>
          <cell r="G545">
            <v>0</v>
          </cell>
          <cell r="H545">
            <v>0</v>
          </cell>
          <cell r="I545"/>
          <cell r="J545">
            <v>182</v>
          </cell>
          <cell r="K545">
            <v>0</v>
          </cell>
          <cell r="L545">
            <v>0</v>
          </cell>
          <cell r="M545">
            <v>0</v>
          </cell>
          <cell r="N545"/>
          <cell r="O545">
            <v>190</v>
          </cell>
          <cell r="P545">
            <v>0</v>
          </cell>
          <cell r="Q545"/>
          <cell r="R545">
            <v>466</v>
          </cell>
          <cell r="S545">
            <v>15</v>
          </cell>
          <cell r="T545"/>
          <cell r="U545">
            <v>1146</v>
          </cell>
          <cell r="V545">
            <v>15</v>
          </cell>
        </row>
        <row r="546">
          <cell r="D546" t="str">
            <v>Diamond Bar 2017</v>
          </cell>
          <cell r="E546">
            <v>308</v>
          </cell>
          <cell r="F546">
            <v>0</v>
          </cell>
          <cell r="G546">
            <v>0</v>
          </cell>
          <cell r="H546">
            <v>0</v>
          </cell>
          <cell r="I546"/>
          <cell r="J546">
            <v>182</v>
          </cell>
          <cell r="K546">
            <v>0</v>
          </cell>
          <cell r="L546">
            <v>0</v>
          </cell>
          <cell r="M546">
            <v>0</v>
          </cell>
          <cell r="N546"/>
          <cell r="O546">
            <v>190</v>
          </cell>
          <cell r="P546">
            <v>0</v>
          </cell>
          <cell r="Q546"/>
          <cell r="R546">
            <v>466</v>
          </cell>
          <cell r="S546">
            <v>77</v>
          </cell>
          <cell r="T546"/>
          <cell r="U546">
            <v>1146</v>
          </cell>
          <cell r="V546">
            <v>77</v>
          </cell>
        </row>
        <row r="547">
          <cell r="D547" t="str">
            <v>Dinuba 2014</v>
          </cell>
          <cell r="E547"/>
          <cell r="F547"/>
          <cell r="G547"/>
          <cell r="H547"/>
          <cell r="I547"/>
          <cell r="J547"/>
          <cell r="K547"/>
          <cell r="L547"/>
          <cell r="M547"/>
          <cell r="N547"/>
          <cell r="O547"/>
          <cell r="P547"/>
          <cell r="Q547"/>
          <cell r="R547"/>
          <cell r="S547"/>
          <cell r="T547"/>
          <cell r="U547"/>
          <cell r="V547"/>
        </row>
        <row r="548">
          <cell r="D548" t="str">
            <v>Dinuba 2015</v>
          </cell>
          <cell r="E548">
            <v>211</v>
          </cell>
          <cell r="F548">
            <v>0</v>
          </cell>
          <cell r="G548">
            <v>0</v>
          </cell>
          <cell r="H548">
            <v>0</v>
          </cell>
          <cell r="I548"/>
          <cell r="J548">
            <v>163</v>
          </cell>
          <cell r="K548">
            <v>64</v>
          </cell>
          <cell r="L548">
            <v>0</v>
          </cell>
          <cell r="M548">
            <v>64</v>
          </cell>
          <cell r="N548"/>
          <cell r="O548">
            <v>121</v>
          </cell>
          <cell r="P548">
            <v>50</v>
          </cell>
          <cell r="Q548"/>
          <cell r="R548">
            <v>470</v>
          </cell>
          <cell r="S548">
            <v>0</v>
          </cell>
          <cell r="T548"/>
          <cell r="U548">
            <v>965</v>
          </cell>
          <cell r="V548">
            <v>114</v>
          </cell>
        </row>
        <row r="549">
          <cell r="D549" t="str">
            <v>Dinuba 2016</v>
          </cell>
          <cell r="E549">
            <v>211</v>
          </cell>
          <cell r="F549">
            <v>0</v>
          </cell>
          <cell r="G549">
            <v>0</v>
          </cell>
          <cell r="H549">
            <v>0</v>
          </cell>
          <cell r="I549"/>
          <cell r="J549">
            <v>163</v>
          </cell>
          <cell r="K549">
            <v>9</v>
          </cell>
          <cell r="L549">
            <v>0</v>
          </cell>
          <cell r="M549">
            <v>9</v>
          </cell>
          <cell r="N549"/>
          <cell r="O549">
            <v>121</v>
          </cell>
          <cell r="P549">
            <v>12</v>
          </cell>
          <cell r="Q549"/>
          <cell r="R549">
            <v>470</v>
          </cell>
          <cell r="S549">
            <v>0</v>
          </cell>
          <cell r="T549"/>
          <cell r="U549">
            <v>965</v>
          </cell>
          <cell r="V549">
            <v>21</v>
          </cell>
        </row>
        <row r="550">
          <cell r="D550" t="str">
            <v>Dinuba 2017</v>
          </cell>
          <cell r="E550">
            <v>211</v>
          </cell>
          <cell r="F550">
            <v>43</v>
          </cell>
          <cell r="G550">
            <v>43</v>
          </cell>
          <cell r="H550">
            <v>0</v>
          </cell>
          <cell r="I550"/>
          <cell r="J550">
            <v>163</v>
          </cell>
          <cell r="K550">
            <v>19</v>
          </cell>
          <cell r="L550">
            <v>0</v>
          </cell>
          <cell r="M550">
            <v>19</v>
          </cell>
          <cell r="N550"/>
          <cell r="O550">
            <v>121</v>
          </cell>
          <cell r="P550">
            <v>46</v>
          </cell>
          <cell r="Q550"/>
          <cell r="R550">
            <v>470</v>
          </cell>
          <cell r="S550">
            <v>11</v>
          </cell>
          <cell r="T550"/>
          <cell r="U550">
            <v>965</v>
          </cell>
          <cell r="V550">
            <v>119</v>
          </cell>
        </row>
        <row r="551">
          <cell r="D551" t="str">
            <v>Dixon 2014</v>
          </cell>
          <cell r="E551"/>
          <cell r="F551"/>
          <cell r="G551"/>
          <cell r="H551"/>
          <cell r="I551"/>
          <cell r="J551"/>
          <cell r="K551"/>
          <cell r="L551"/>
          <cell r="M551"/>
          <cell r="N551"/>
          <cell r="O551"/>
          <cell r="P551"/>
          <cell r="Q551"/>
          <cell r="R551"/>
          <cell r="S551"/>
          <cell r="T551"/>
          <cell r="U551"/>
          <cell r="V551"/>
        </row>
        <row r="552">
          <cell r="D552" t="str">
            <v>Dixon 2015</v>
          </cell>
          <cell r="E552">
            <v>50</v>
          </cell>
          <cell r="F552">
            <v>0</v>
          </cell>
          <cell r="G552">
            <v>0</v>
          </cell>
          <cell r="H552">
            <v>0</v>
          </cell>
          <cell r="I552"/>
          <cell r="J552">
            <v>24</v>
          </cell>
          <cell r="K552">
            <v>0</v>
          </cell>
          <cell r="L552">
            <v>0</v>
          </cell>
          <cell r="M552">
            <v>0</v>
          </cell>
          <cell r="N552"/>
          <cell r="O552">
            <v>30</v>
          </cell>
          <cell r="P552">
            <v>59</v>
          </cell>
          <cell r="Q552"/>
          <cell r="R552">
            <v>93</v>
          </cell>
          <cell r="S552">
            <v>0</v>
          </cell>
          <cell r="T552"/>
          <cell r="U552">
            <v>197</v>
          </cell>
          <cell r="V552">
            <v>59</v>
          </cell>
        </row>
        <row r="553">
          <cell r="D553" t="str">
            <v>Dixon 2016</v>
          </cell>
          <cell r="E553">
            <v>50</v>
          </cell>
          <cell r="F553">
            <v>0</v>
          </cell>
          <cell r="G553">
            <v>0</v>
          </cell>
          <cell r="H553">
            <v>0</v>
          </cell>
          <cell r="I553"/>
          <cell r="J553">
            <v>24</v>
          </cell>
          <cell r="K553">
            <v>54</v>
          </cell>
          <cell r="L553">
            <v>54</v>
          </cell>
          <cell r="M553">
            <v>0</v>
          </cell>
          <cell r="N553"/>
          <cell r="O553">
            <v>30</v>
          </cell>
          <cell r="P553">
            <v>0</v>
          </cell>
          <cell r="Q553"/>
          <cell r="R553">
            <v>93</v>
          </cell>
          <cell r="S553">
            <v>43</v>
          </cell>
          <cell r="T553"/>
          <cell r="U553">
            <v>197</v>
          </cell>
          <cell r="V553">
            <v>97</v>
          </cell>
        </row>
        <row r="554">
          <cell r="D554" t="str">
            <v>Dixon 2017</v>
          </cell>
          <cell r="E554">
            <v>50</v>
          </cell>
          <cell r="F554">
            <v>0</v>
          </cell>
          <cell r="G554">
            <v>0</v>
          </cell>
          <cell r="H554">
            <v>0</v>
          </cell>
          <cell r="I554"/>
          <cell r="J554">
            <v>24</v>
          </cell>
          <cell r="K554">
            <v>0</v>
          </cell>
          <cell r="L554">
            <v>0</v>
          </cell>
          <cell r="M554">
            <v>0</v>
          </cell>
          <cell r="N554"/>
          <cell r="O554">
            <v>30</v>
          </cell>
          <cell r="P554">
            <v>0</v>
          </cell>
          <cell r="Q554"/>
          <cell r="R554">
            <v>93</v>
          </cell>
          <cell r="S554">
            <v>104</v>
          </cell>
          <cell r="T554"/>
          <cell r="U554">
            <v>197</v>
          </cell>
          <cell r="V554">
            <v>104</v>
          </cell>
        </row>
        <row r="555">
          <cell r="D555" t="str">
            <v>Dorris 2014</v>
          </cell>
          <cell r="E555">
            <v>3</v>
          </cell>
          <cell r="F555">
            <v>0</v>
          </cell>
          <cell r="G555">
            <v>0</v>
          </cell>
          <cell r="H555">
            <v>0</v>
          </cell>
          <cell r="I555"/>
          <cell r="J555">
            <v>2</v>
          </cell>
          <cell r="K555">
            <v>0</v>
          </cell>
          <cell r="L555">
            <v>0</v>
          </cell>
          <cell r="M555">
            <v>0</v>
          </cell>
          <cell r="N555"/>
          <cell r="O555">
            <v>2</v>
          </cell>
          <cell r="P555">
            <v>0</v>
          </cell>
          <cell r="Q555"/>
          <cell r="R555">
            <v>5</v>
          </cell>
          <cell r="S555">
            <v>0</v>
          </cell>
          <cell r="T555"/>
          <cell r="U555">
            <v>12</v>
          </cell>
          <cell r="V555">
            <v>0</v>
          </cell>
        </row>
        <row r="556">
          <cell r="D556" t="str">
            <v>Dorris 2015</v>
          </cell>
          <cell r="E556">
            <v>3</v>
          </cell>
          <cell r="F556">
            <v>0</v>
          </cell>
          <cell r="G556">
            <v>0</v>
          </cell>
          <cell r="H556">
            <v>0</v>
          </cell>
          <cell r="I556"/>
          <cell r="J556">
            <v>2</v>
          </cell>
          <cell r="K556">
            <v>1</v>
          </cell>
          <cell r="L556">
            <v>1</v>
          </cell>
          <cell r="M556">
            <v>0</v>
          </cell>
          <cell r="N556"/>
          <cell r="O556">
            <v>2</v>
          </cell>
          <cell r="P556">
            <v>1</v>
          </cell>
          <cell r="Q556"/>
          <cell r="R556">
            <v>5</v>
          </cell>
          <cell r="S556">
            <v>0</v>
          </cell>
          <cell r="T556"/>
          <cell r="U556">
            <v>12</v>
          </cell>
          <cell r="V556">
            <v>2</v>
          </cell>
        </row>
        <row r="557">
          <cell r="D557" t="str">
            <v>Dorris 2016</v>
          </cell>
          <cell r="E557"/>
          <cell r="F557"/>
          <cell r="G557"/>
          <cell r="H557"/>
          <cell r="I557"/>
          <cell r="J557"/>
          <cell r="K557"/>
          <cell r="L557"/>
          <cell r="M557"/>
          <cell r="N557"/>
          <cell r="O557"/>
          <cell r="P557"/>
          <cell r="Q557"/>
          <cell r="R557"/>
          <cell r="S557"/>
          <cell r="T557"/>
          <cell r="U557"/>
          <cell r="V557"/>
        </row>
        <row r="558">
          <cell r="D558" t="str">
            <v>Dorris 2017</v>
          </cell>
          <cell r="E558">
            <v>3</v>
          </cell>
          <cell r="F558">
            <v>0</v>
          </cell>
          <cell r="G558">
            <v>0</v>
          </cell>
          <cell r="H558">
            <v>0</v>
          </cell>
          <cell r="I558"/>
          <cell r="J558">
            <v>2</v>
          </cell>
          <cell r="K558">
            <v>0</v>
          </cell>
          <cell r="L558">
            <v>0</v>
          </cell>
          <cell r="M558">
            <v>0</v>
          </cell>
          <cell r="N558"/>
          <cell r="O558">
            <v>2</v>
          </cell>
          <cell r="P558">
            <v>0</v>
          </cell>
          <cell r="Q558"/>
          <cell r="R558">
            <v>5</v>
          </cell>
          <cell r="S558">
            <v>0</v>
          </cell>
          <cell r="T558"/>
          <cell r="U558">
            <v>12</v>
          </cell>
          <cell r="V558">
            <v>0</v>
          </cell>
        </row>
        <row r="559">
          <cell r="D559" t="str">
            <v>Dos Palos 2014</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row>
        <row r="560">
          <cell r="D560" t="str">
            <v>Dos Palos 2015</v>
          </cell>
        </row>
        <row r="561">
          <cell r="D561" t="str">
            <v>Dos Palos 2016</v>
          </cell>
        </row>
        <row r="562">
          <cell r="D562" t="str">
            <v>Dos Palos 2017</v>
          </cell>
        </row>
        <row r="563">
          <cell r="D563" t="str">
            <v>Downey 2013</v>
          </cell>
        </row>
        <row r="564">
          <cell r="D564" t="str">
            <v>Downey 2014</v>
          </cell>
          <cell r="E564">
            <v>210</v>
          </cell>
          <cell r="F564">
            <v>0</v>
          </cell>
          <cell r="G564">
            <v>0</v>
          </cell>
          <cell r="H564">
            <v>0</v>
          </cell>
          <cell r="I564"/>
          <cell r="J564">
            <v>123</v>
          </cell>
          <cell r="K564">
            <v>0</v>
          </cell>
          <cell r="L564">
            <v>0</v>
          </cell>
          <cell r="M564">
            <v>0</v>
          </cell>
          <cell r="N564"/>
          <cell r="O564">
            <v>135</v>
          </cell>
          <cell r="P564">
            <v>20</v>
          </cell>
          <cell r="Q564"/>
          <cell r="R564">
            <v>346</v>
          </cell>
          <cell r="S564">
            <v>12</v>
          </cell>
          <cell r="T564"/>
          <cell r="U564">
            <v>814</v>
          </cell>
          <cell r="V564">
            <v>32</v>
          </cell>
        </row>
        <row r="565">
          <cell r="D565" t="str">
            <v>Downey 2015</v>
          </cell>
          <cell r="E565">
            <v>210</v>
          </cell>
          <cell r="F565">
            <v>0</v>
          </cell>
          <cell r="G565">
            <v>0</v>
          </cell>
          <cell r="H565">
            <v>0</v>
          </cell>
          <cell r="I565"/>
          <cell r="J565">
            <v>123</v>
          </cell>
          <cell r="K565">
            <v>0</v>
          </cell>
          <cell r="L565">
            <v>0</v>
          </cell>
          <cell r="M565">
            <v>0</v>
          </cell>
          <cell r="N565"/>
          <cell r="O565">
            <v>135</v>
          </cell>
          <cell r="P565">
            <v>50</v>
          </cell>
          <cell r="Q565"/>
          <cell r="R565">
            <v>346</v>
          </cell>
          <cell r="S565">
            <v>13</v>
          </cell>
          <cell r="T565"/>
          <cell r="U565">
            <v>814</v>
          </cell>
          <cell r="V565">
            <v>63</v>
          </cell>
        </row>
        <row r="566">
          <cell r="D566" t="str">
            <v>Downey 2016</v>
          </cell>
          <cell r="E566">
            <v>210</v>
          </cell>
          <cell r="F566">
            <v>0</v>
          </cell>
          <cell r="G566">
            <v>0</v>
          </cell>
          <cell r="H566">
            <v>0</v>
          </cell>
          <cell r="I566"/>
          <cell r="J566">
            <v>123</v>
          </cell>
          <cell r="K566">
            <v>6</v>
          </cell>
          <cell r="L566">
            <v>6</v>
          </cell>
          <cell r="M566">
            <v>0</v>
          </cell>
          <cell r="N566"/>
          <cell r="O566">
            <v>135</v>
          </cell>
          <cell r="P566">
            <v>0</v>
          </cell>
          <cell r="Q566"/>
          <cell r="R566">
            <v>346</v>
          </cell>
          <cell r="S566">
            <v>44</v>
          </cell>
          <cell r="T566"/>
          <cell r="U566">
            <v>814</v>
          </cell>
          <cell r="V566">
            <v>50</v>
          </cell>
        </row>
        <row r="567">
          <cell r="D567" t="str">
            <v>Downey 2017</v>
          </cell>
          <cell r="E567">
            <v>210</v>
          </cell>
          <cell r="F567">
            <v>0</v>
          </cell>
          <cell r="G567">
            <v>0</v>
          </cell>
          <cell r="H567">
            <v>0</v>
          </cell>
          <cell r="I567"/>
          <cell r="J567">
            <v>123</v>
          </cell>
          <cell r="K567">
            <v>0</v>
          </cell>
          <cell r="L567">
            <v>0</v>
          </cell>
          <cell r="M567">
            <v>0</v>
          </cell>
          <cell r="N567"/>
          <cell r="O567">
            <v>135</v>
          </cell>
          <cell r="P567">
            <v>0</v>
          </cell>
          <cell r="Q567"/>
          <cell r="R567">
            <v>346</v>
          </cell>
          <cell r="S567">
            <v>135</v>
          </cell>
          <cell r="T567"/>
          <cell r="U567">
            <v>814</v>
          </cell>
          <cell r="V567">
            <v>135</v>
          </cell>
        </row>
        <row r="568">
          <cell r="D568" t="str">
            <v>Duarte 2013</v>
          </cell>
          <cell r="E568"/>
          <cell r="F568"/>
          <cell r="G568"/>
          <cell r="H568"/>
          <cell r="I568"/>
          <cell r="J568"/>
          <cell r="K568"/>
          <cell r="L568"/>
          <cell r="M568"/>
          <cell r="N568"/>
          <cell r="O568"/>
          <cell r="P568"/>
          <cell r="Q568"/>
          <cell r="R568"/>
          <cell r="S568"/>
          <cell r="T568"/>
          <cell r="U568"/>
          <cell r="V568"/>
        </row>
        <row r="569">
          <cell r="D569" t="str">
            <v>Duarte 2014</v>
          </cell>
          <cell r="E569">
            <v>87</v>
          </cell>
          <cell r="F569">
            <v>0</v>
          </cell>
          <cell r="G569">
            <v>0</v>
          </cell>
          <cell r="H569">
            <v>0</v>
          </cell>
          <cell r="I569"/>
          <cell r="J569">
            <v>53</v>
          </cell>
          <cell r="K569">
            <v>0</v>
          </cell>
          <cell r="L569">
            <v>0</v>
          </cell>
          <cell r="M569">
            <v>0</v>
          </cell>
          <cell r="N569"/>
          <cell r="O569">
            <v>55</v>
          </cell>
          <cell r="P569">
            <v>0</v>
          </cell>
          <cell r="Q569"/>
          <cell r="R569">
            <v>142</v>
          </cell>
          <cell r="S569">
            <v>0</v>
          </cell>
          <cell r="T569"/>
          <cell r="U569">
            <v>337</v>
          </cell>
          <cell r="V569">
            <v>0</v>
          </cell>
        </row>
        <row r="570">
          <cell r="D570" t="str">
            <v>Duarte 2015</v>
          </cell>
          <cell r="E570">
            <v>87</v>
          </cell>
          <cell r="F570">
            <v>42</v>
          </cell>
          <cell r="G570">
            <v>42</v>
          </cell>
          <cell r="H570">
            <v>0</v>
          </cell>
          <cell r="I570"/>
          <cell r="J570">
            <v>53</v>
          </cell>
          <cell r="K570">
            <v>1</v>
          </cell>
          <cell r="L570">
            <v>1</v>
          </cell>
          <cell r="M570">
            <v>0</v>
          </cell>
          <cell r="N570"/>
          <cell r="O570">
            <v>55</v>
          </cell>
          <cell r="P570">
            <v>0</v>
          </cell>
          <cell r="Q570"/>
          <cell r="R570">
            <v>142</v>
          </cell>
          <cell r="S570">
            <v>0</v>
          </cell>
          <cell r="T570"/>
          <cell r="U570">
            <v>337</v>
          </cell>
          <cell r="V570">
            <v>43</v>
          </cell>
        </row>
        <row r="571">
          <cell r="D571" t="str">
            <v>Duarte 2016</v>
          </cell>
          <cell r="E571">
            <v>87</v>
          </cell>
          <cell r="F571">
            <v>0</v>
          </cell>
          <cell r="G571">
            <v>0</v>
          </cell>
          <cell r="H571">
            <v>0</v>
          </cell>
          <cell r="I571"/>
          <cell r="J571">
            <v>53</v>
          </cell>
          <cell r="K571">
            <v>0</v>
          </cell>
          <cell r="L571">
            <v>0</v>
          </cell>
          <cell r="M571">
            <v>0</v>
          </cell>
          <cell r="N571"/>
          <cell r="O571">
            <v>55</v>
          </cell>
          <cell r="P571">
            <v>2</v>
          </cell>
          <cell r="Q571"/>
          <cell r="R571">
            <v>142</v>
          </cell>
          <cell r="S571">
            <v>0</v>
          </cell>
          <cell r="T571"/>
          <cell r="U571">
            <v>337</v>
          </cell>
          <cell r="V571">
            <v>2</v>
          </cell>
        </row>
        <row r="572">
          <cell r="D572" t="str">
            <v>Duarte 2017</v>
          </cell>
          <cell r="E572">
            <v>87</v>
          </cell>
          <cell r="F572">
            <v>0</v>
          </cell>
          <cell r="G572">
            <v>0</v>
          </cell>
          <cell r="H572">
            <v>0</v>
          </cell>
          <cell r="I572"/>
          <cell r="J572">
            <v>53</v>
          </cell>
          <cell r="K572">
            <v>0</v>
          </cell>
          <cell r="L572">
            <v>0</v>
          </cell>
          <cell r="M572">
            <v>0</v>
          </cell>
          <cell r="N572"/>
          <cell r="O572">
            <v>55</v>
          </cell>
          <cell r="P572">
            <v>1</v>
          </cell>
          <cell r="Q572"/>
          <cell r="R572">
            <v>142</v>
          </cell>
          <cell r="S572">
            <v>1</v>
          </cell>
          <cell r="T572"/>
          <cell r="U572">
            <v>337</v>
          </cell>
          <cell r="V572">
            <v>2</v>
          </cell>
        </row>
        <row r="573">
          <cell r="D573" t="str">
            <v>Dublin 2014</v>
          </cell>
          <cell r="E573"/>
          <cell r="F573"/>
          <cell r="G573"/>
          <cell r="H573"/>
          <cell r="I573"/>
          <cell r="J573"/>
          <cell r="K573"/>
          <cell r="L573"/>
          <cell r="M573"/>
          <cell r="N573"/>
          <cell r="O573"/>
          <cell r="P573"/>
          <cell r="Q573"/>
          <cell r="R573"/>
          <cell r="S573"/>
          <cell r="T573"/>
          <cell r="U573"/>
          <cell r="V573"/>
        </row>
        <row r="574">
          <cell r="D574" t="str">
            <v>Dublin 2015</v>
          </cell>
          <cell r="E574">
            <v>796</v>
          </cell>
          <cell r="F574">
            <v>26</v>
          </cell>
          <cell r="G574">
            <v>26</v>
          </cell>
          <cell r="H574">
            <v>0</v>
          </cell>
          <cell r="I574"/>
          <cell r="J574">
            <v>446</v>
          </cell>
          <cell r="K574">
            <v>39</v>
          </cell>
          <cell r="L574">
            <v>39</v>
          </cell>
          <cell r="M574">
            <v>0</v>
          </cell>
          <cell r="N574"/>
          <cell r="O574">
            <v>425</v>
          </cell>
          <cell r="P574">
            <v>4</v>
          </cell>
          <cell r="Q574"/>
          <cell r="R574">
            <v>618</v>
          </cell>
          <cell r="S574">
            <v>839</v>
          </cell>
          <cell r="T574"/>
          <cell r="U574">
            <v>2285</v>
          </cell>
          <cell r="V574">
            <v>908</v>
          </cell>
        </row>
        <row r="575">
          <cell r="D575" t="str">
            <v>Dublin 2016</v>
          </cell>
          <cell r="E575">
            <v>796</v>
          </cell>
          <cell r="F575">
            <v>0</v>
          </cell>
          <cell r="G575">
            <v>0</v>
          </cell>
          <cell r="H575">
            <v>0</v>
          </cell>
          <cell r="I575"/>
          <cell r="J575">
            <v>446</v>
          </cell>
          <cell r="K575">
            <v>0</v>
          </cell>
          <cell r="L575">
            <v>0</v>
          </cell>
          <cell r="M575">
            <v>0</v>
          </cell>
          <cell r="N575"/>
          <cell r="O575">
            <v>425</v>
          </cell>
          <cell r="P575">
            <v>2</v>
          </cell>
          <cell r="Q575"/>
          <cell r="R575">
            <v>618</v>
          </cell>
          <cell r="S575">
            <v>612</v>
          </cell>
          <cell r="T575"/>
          <cell r="U575">
            <v>2285</v>
          </cell>
          <cell r="V575">
            <v>614</v>
          </cell>
        </row>
        <row r="576">
          <cell r="D576" t="str">
            <v>Dublin 2017</v>
          </cell>
          <cell r="E576">
            <v>796</v>
          </cell>
          <cell r="F576">
            <v>0</v>
          </cell>
          <cell r="G576">
            <v>0</v>
          </cell>
          <cell r="H576">
            <v>0</v>
          </cell>
          <cell r="I576"/>
          <cell r="J576">
            <v>446</v>
          </cell>
          <cell r="K576">
            <v>0</v>
          </cell>
          <cell r="L576">
            <v>0</v>
          </cell>
          <cell r="M576">
            <v>0</v>
          </cell>
          <cell r="N576"/>
          <cell r="O576">
            <v>425</v>
          </cell>
          <cell r="P576">
            <v>8</v>
          </cell>
          <cell r="Q576"/>
          <cell r="R576">
            <v>618</v>
          </cell>
          <cell r="S576">
            <v>1187</v>
          </cell>
          <cell r="T576"/>
          <cell r="U576">
            <v>2285</v>
          </cell>
          <cell r="V576">
            <v>1195</v>
          </cell>
        </row>
        <row r="577">
          <cell r="D577" t="str">
            <v>Dunsmuir 2014</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row>
        <row r="578">
          <cell r="D578" t="str">
            <v>Dunsmuir 2015</v>
          </cell>
        </row>
        <row r="579">
          <cell r="D579" t="str">
            <v>Dunsmuir 2016</v>
          </cell>
        </row>
        <row r="580">
          <cell r="D580" t="str">
            <v>Dunsmuir 2017</v>
          </cell>
        </row>
        <row r="581">
          <cell r="D581" t="str">
            <v>East Palo Alto 2014</v>
          </cell>
        </row>
        <row r="582">
          <cell r="D582" t="str">
            <v>East Palo Alto 2015</v>
          </cell>
          <cell r="E582">
            <v>64</v>
          </cell>
          <cell r="F582">
            <v>0</v>
          </cell>
          <cell r="G582">
            <v>0</v>
          </cell>
          <cell r="H582">
            <v>0</v>
          </cell>
          <cell r="I582"/>
          <cell r="J582">
            <v>54</v>
          </cell>
          <cell r="K582">
            <v>8</v>
          </cell>
          <cell r="L582">
            <v>8</v>
          </cell>
          <cell r="M582">
            <v>0</v>
          </cell>
          <cell r="N582"/>
          <cell r="O582">
            <v>83</v>
          </cell>
          <cell r="P582">
            <v>0</v>
          </cell>
          <cell r="Q582"/>
          <cell r="R582">
            <v>266</v>
          </cell>
          <cell r="S582">
            <v>0</v>
          </cell>
          <cell r="T582"/>
          <cell r="U582">
            <v>467</v>
          </cell>
          <cell r="V582">
            <v>8</v>
          </cell>
        </row>
        <row r="583">
          <cell r="D583" t="str">
            <v>East Palo Alto 2016</v>
          </cell>
          <cell r="E583">
            <v>64</v>
          </cell>
          <cell r="F583">
            <v>0</v>
          </cell>
          <cell r="G583">
            <v>0</v>
          </cell>
          <cell r="H583">
            <v>0</v>
          </cell>
          <cell r="I583"/>
          <cell r="J583">
            <v>54</v>
          </cell>
          <cell r="K583">
            <v>0</v>
          </cell>
          <cell r="L583">
            <v>0</v>
          </cell>
          <cell r="M583">
            <v>0</v>
          </cell>
          <cell r="N583"/>
          <cell r="O583">
            <v>83</v>
          </cell>
          <cell r="P583">
            <v>33</v>
          </cell>
          <cell r="Q583"/>
          <cell r="R583">
            <v>266</v>
          </cell>
          <cell r="S583">
            <v>0</v>
          </cell>
          <cell r="T583"/>
          <cell r="U583">
            <v>467</v>
          </cell>
          <cell r="V583">
            <v>33</v>
          </cell>
        </row>
        <row r="584">
          <cell r="D584" t="str">
            <v>East Palo Alto 2017</v>
          </cell>
          <cell r="E584">
            <v>64</v>
          </cell>
          <cell r="F584">
            <v>16</v>
          </cell>
          <cell r="G584">
            <v>16</v>
          </cell>
          <cell r="H584">
            <v>0</v>
          </cell>
          <cell r="I584"/>
          <cell r="J584">
            <v>54</v>
          </cell>
          <cell r="K584">
            <v>24</v>
          </cell>
          <cell r="L584">
            <v>24</v>
          </cell>
          <cell r="M584">
            <v>0</v>
          </cell>
          <cell r="N584"/>
          <cell r="O584">
            <v>83</v>
          </cell>
          <cell r="P584">
            <v>0</v>
          </cell>
          <cell r="Q584"/>
          <cell r="R584">
            <v>266</v>
          </cell>
          <cell r="S584">
            <v>5</v>
          </cell>
          <cell r="T584"/>
          <cell r="U584">
            <v>467</v>
          </cell>
          <cell r="V584">
            <v>45</v>
          </cell>
        </row>
        <row r="585">
          <cell r="D585" t="str">
            <v>Eastvale 2013</v>
          </cell>
          <cell r="E585"/>
          <cell r="F585"/>
          <cell r="G585"/>
          <cell r="H585"/>
          <cell r="I585"/>
          <cell r="J585"/>
          <cell r="K585"/>
          <cell r="L585"/>
          <cell r="M585"/>
          <cell r="N585"/>
          <cell r="O585"/>
          <cell r="P585"/>
          <cell r="Q585"/>
          <cell r="R585"/>
          <cell r="S585"/>
          <cell r="T585"/>
          <cell r="U585"/>
          <cell r="V585"/>
        </row>
        <row r="586">
          <cell r="D586" t="str">
            <v>Eastvale 2014</v>
          </cell>
          <cell r="E586">
            <v>374</v>
          </cell>
          <cell r="F586">
            <v>0</v>
          </cell>
          <cell r="G586">
            <v>0</v>
          </cell>
          <cell r="H586">
            <v>0</v>
          </cell>
          <cell r="I586"/>
          <cell r="J586">
            <v>250</v>
          </cell>
          <cell r="K586">
            <v>0</v>
          </cell>
          <cell r="L586">
            <v>0</v>
          </cell>
          <cell r="M586">
            <v>0</v>
          </cell>
          <cell r="N586"/>
          <cell r="O586">
            <v>274</v>
          </cell>
          <cell r="P586">
            <v>0</v>
          </cell>
          <cell r="Q586"/>
          <cell r="R586">
            <v>565</v>
          </cell>
          <cell r="S586">
            <v>429</v>
          </cell>
          <cell r="T586"/>
          <cell r="U586">
            <v>1463</v>
          </cell>
          <cell r="V586">
            <v>429</v>
          </cell>
        </row>
        <row r="587">
          <cell r="D587" t="str">
            <v>Eastvale 2015</v>
          </cell>
          <cell r="E587">
            <v>374</v>
          </cell>
          <cell r="F587">
            <v>0</v>
          </cell>
          <cell r="G587">
            <v>0</v>
          </cell>
          <cell r="H587">
            <v>0</v>
          </cell>
          <cell r="I587"/>
          <cell r="J587">
            <v>250</v>
          </cell>
          <cell r="K587">
            <v>0</v>
          </cell>
          <cell r="L587">
            <v>0</v>
          </cell>
          <cell r="M587">
            <v>0</v>
          </cell>
          <cell r="N587"/>
          <cell r="O587">
            <v>274</v>
          </cell>
          <cell r="P587">
            <v>0</v>
          </cell>
          <cell r="Q587"/>
          <cell r="R587">
            <v>565</v>
          </cell>
          <cell r="S587">
            <v>306</v>
          </cell>
          <cell r="T587"/>
          <cell r="U587">
            <v>1463</v>
          </cell>
          <cell r="V587">
            <v>306</v>
          </cell>
        </row>
        <row r="588">
          <cell r="D588" t="str">
            <v>Eastvale 2016</v>
          </cell>
          <cell r="E588">
            <v>374</v>
          </cell>
          <cell r="F588">
            <v>0</v>
          </cell>
          <cell r="G588">
            <v>0</v>
          </cell>
          <cell r="H588">
            <v>0</v>
          </cell>
          <cell r="I588"/>
          <cell r="J588">
            <v>250</v>
          </cell>
          <cell r="K588">
            <v>0</v>
          </cell>
          <cell r="L588">
            <v>0</v>
          </cell>
          <cell r="M588">
            <v>0</v>
          </cell>
          <cell r="N588"/>
          <cell r="O588">
            <v>274</v>
          </cell>
          <cell r="P588">
            <v>0</v>
          </cell>
          <cell r="Q588"/>
          <cell r="R588">
            <v>565</v>
          </cell>
          <cell r="S588">
            <v>515</v>
          </cell>
          <cell r="T588"/>
          <cell r="U588">
            <v>1463</v>
          </cell>
          <cell r="V588">
            <v>515</v>
          </cell>
        </row>
        <row r="589">
          <cell r="D589" t="str">
            <v>Eastvale 2017</v>
          </cell>
          <cell r="E589">
            <v>374</v>
          </cell>
          <cell r="F589">
            <v>0</v>
          </cell>
          <cell r="G589">
            <v>0</v>
          </cell>
          <cell r="H589">
            <v>0</v>
          </cell>
          <cell r="I589"/>
          <cell r="J589">
            <v>250</v>
          </cell>
          <cell r="K589">
            <v>0</v>
          </cell>
          <cell r="L589">
            <v>0</v>
          </cell>
          <cell r="M589">
            <v>0</v>
          </cell>
          <cell r="N589"/>
          <cell r="O589">
            <v>274</v>
          </cell>
          <cell r="P589">
            <v>0</v>
          </cell>
          <cell r="Q589"/>
          <cell r="R589">
            <v>565</v>
          </cell>
          <cell r="S589">
            <v>233</v>
          </cell>
          <cell r="T589"/>
          <cell r="U589">
            <v>1463</v>
          </cell>
          <cell r="V589">
            <v>233</v>
          </cell>
        </row>
        <row r="590">
          <cell r="D590" t="str">
            <v>El Cajon 2013</v>
          </cell>
          <cell r="E590">
            <v>1448</v>
          </cell>
          <cell r="F590">
            <v>48</v>
          </cell>
          <cell r="G590">
            <v>48</v>
          </cell>
          <cell r="H590">
            <v>0</v>
          </cell>
          <cell r="I590"/>
          <cell r="J590">
            <v>1101</v>
          </cell>
          <cell r="K590">
            <v>2</v>
          </cell>
          <cell r="L590">
            <v>2</v>
          </cell>
          <cell r="M590">
            <v>0</v>
          </cell>
          <cell r="N590"/>
          <cell r="O590">
            <v>1019</v>
          </cell>
          <cell r="P590">
            <v>24</v>
          </cell>
          <cell r="Q590"/>
          <cell r="R590">
            <v>2237</v>
          </cell>
          <cell r="S590">
            <v>12</v>
          </cell>
          <cell r="T590"/>
          <cell r="U590">
            <v>5805</v>
          </cell>
          <cell r="V590">
            <v>86</v>
          </cell>
        </row>
        <row r="591">
          <cell r="D591" t="str">
            <v>El Cajon 2014</v>
          </cell>
          <cell r="E591">
            <v>1448</v>
          </cell>
          <cell r="F591">
            <v>0</v>
          </cell>
          <cell r="G591">
            <v>0</v>
          </cell>
          <cell r="H591">
            <v>0</v>
          </cell>
          <cell r="I591"/>
          <cell r="J591">
            <v>1101</v>
          </cell>
          <cell r="K591">
            <v>0</v>
          </cell>
          <cell r="L591">
            <v>0</v>
          </cell>
          <cell r="M591">
            <v>0</v>
          </cell>
          <cell r="N591"/>
          <cell r="O591">
            <v>1019</v>
          </cell>
          <cell r="P591">
            <v>8</v>
          </cell>
          <cell r="Q591"/>
          <cell r="R591">
            <v>2237</v>
          </cell>
          <cell r="S591">
            <v>24</v>
          </cell>
          <cell r="T591"/>
          <cell r="U591">
            <v>5805</v>
          </cell>
          <cell r="V591">
            <v>32</v>
          </cell>
        </row>
        <row r="592">
          <cell r="D592" t="str">
            <v>El Cajon 2015</v>
          </cell>
          <cell r="E592">
            <v>1448</v>
          </cell>
          <cell r="F592">
            <v>0</v>
          </cell>
          <cell r="G592">
            <v>0</v>
          </cell>
          <cell r="H592">
            <v>0</v>
          </cell>
          <cell r="I592"/>
          <cell r="J592">
            <v>1101</v>
          </cell>
          <cell r="K592">
            <v>1</v>
          </cell>
          <cell r="L592">
            <v>1</v>
          </cell>
          <cell r="M592">
            <v>0</v>
          </cell>
          <cell r="N592"/>
          <cell r="O592">
            <v>1019</v>
          </cell>
          <cell r="P592">
            <v>2</v>
          </cell>
          <cell r="Q592"/>
          <cell r="R592">
            <v>2237</v>
          </cell>
          <cell r="S592">
            <v>23</v>
          </cell>
          <cell r="T592"/>
          <cell r="U592">
            <v>5805</v>
          </cell>
          <cell r="V592">
            <v>26</v>
          </cell>
        </row>
        <row r="593">
          <cell r="D593" t="str">
            <v>El Cajon 2016</v>
          </cell>
          <cell r="E593">
            <v>1448</v>
          </cell>
          <cell r="F593">
            <v>0</v>
          </cell>
          <cell r="G593">
            <v>0</v>
          </cell>
          <cell r="H593">
            <v>0</v>
          </cell>
          <cell r="I593"/>
          <cell r="J593">
            <v>1101</v>
          </cell>
          <cell r="K593">
            <v>6</v>
          </cell>
          <cell r="L593">
            <v>6</v>
          </cell>
          <cell r="M593">
            <v>0</v>
          </cell>
          <cell r="N593"/>
          <cell r="O593">
            <v>1019</v>
          </cell>
          <cell r="P593">
            <v>0</v>
          </cell>
          <cell r="Q593"/>
          <cell r="R593">
            <v>2237</v>
          </cell>
          <cell r="S593">
            <v>78</v>
          </cell>
          <cell r="T593"/>
          <cell r="U593">
            <v>5805</v>
          </cell>
          <cell r="V593">
            <v>84</v>
          </cell>
        </row>
        <row r="594">
          <cell r="D594" t="str">
            <v>El Cajon 2017</v>
          </cell>
          <cell r="E594">
            <v>1448</v>
          </cell>
          <cell r="F594">
            <v>0</v>
          </cell>
          <cell r="G594">
            <v>0</v>
          </cell>
          <cell r="H594">
            <v>0</v>
          </cell>
          <cell r="I594"/>
          <cell r="J594">
            <v>1101</v>
          </cell>
          <cell r="K594">
            <v>0</v>
          </cell>
          <cell r="L594">
            <v>0</v>
          </cell>
          <cell r="M594">
            <v>0</v>
          </cell>
          <cell r="N594"/>
          <cell r="O594">
            <v>1019</v>
          </cell>
          <cell r="P594">
            <v>0</v>
          </cell>
          <cell r="Q594"/>
          <cell r="R594">
            <v>2237</v>
          </cell>
          <cell r="S594">
            <v>51</v>
          </cell>
          <cell r="T594"/>
          <cell r="U594">
            <v>5805</v>
          </cell>
          <cell r="V594">
            <v>51</v>
          </cell>
        </row>
        <row r="595">
          <cell r="D595" t="str">
            <v>El Centro 2013</v>
          </cell>
          <cell r="E595"/>
          <cell r="F595"/>
          <cell r="G595"/>
          <cell r="H595"/>
          <cell r="I595"/>
          <cell r="J595"/>
          <cell r="K595"/>
          <cell r="L595"/>
          <cell r="M595"/>
          <cell r="N595"/>
          <cell r="O595"/>
          <cell r="P595"/>
          <cell r="Q595"/>
          <cell r="R595"/>
          <cell r="S595"/>
          <cell r="T595"/>
          <cell r="U595"/>
          <cell r="V595"/>
        </row>
        <row r="596">
          <cell r="D596" t="str">
            <v>El Centro 2014</v>
          </cell>
          <cell r="E596">
            <v>487</v>
          </cell>
          <cell r="F596">
            <v>0</v>
          </cell>
          <cell r="G596">
            <v>0</v>
          </cell>
          <cell r="H596">
            <v>0</v>
          </cell>
          <cell r="I596"/>
          <cell r="J596">
            <v>300</v>
          </cell>
          <cell r="K596">
            <v>3</v>
          </cell>
          <cell r="L596">
            <v>3</v>
          </cell>
          <cell r="M596">
            <v>0</v>
          </cell>
          <cell r="N596"/>
          <cell r="O596">
            <v>297</v>
          </cell>
          <cell r="P596">
            <v>0</v>
          </cell>
          <cell r="Q596"/>
          <cell r="R596">
            <v>840</v>
          </cell>
          <cell r="S596">
            <v>43</v>
          </cell>
          <cell r="T596"/>
          <cell r="U596">
            <v>1924</v>
          </cell>
          <cell r="V596">
            <v>46</v>
          </cell>
        </row>
        <row r="597">
          <cell r="D597" t="str">
            <v>El Centro 2015</v>
          </cell>
          <cell r="E597">
            <v>487</v>
          </cell>
          <cell r="F597">
            <v>0</v>
          </cell>
          <cell r="G597">
            <v>0</v>
          </cell>
          <cell r="H597">
            <v>0</v>
          </cell>
          <cell r="I597"/>
          <cell r="J597">
            <v>300</v>
          </cell>
          <cell r="K597">
            <v>5</v>
          </cell>
          <cell r="L597">
            <v>5</v>
          </cell>
          <cell r="M597">
            <v>0</v>
          </cell>
          <cell r="N597"/>
          <cell r="O597">
            <v>297</v>
          </cell>
          <cell r="P597">
            <v>84</v>
          </cell>
          <cell r="Q597"/>
          <cell r="R597">
            <v>840</v>
          </cell>
          <cell r="S597">
            <v>11</v>
          </cell>
          <cell r="T597"/>
          <cell r="U597">
            <v>1924</v>
          </cell>
          <cell r="V597">
            <v>100</v>
          </cell>
        </row>
        <row r="598">
          <cell r="D598" t="str">
            <v>El Centro 2016</v>
          </cell>
          <cell r="E598">
            <v>487</v>
          </cell>
          <cell r="F598">
            <v>0</v>
          </cell>
          <cell r="G598">
            <v>0</v>
          </cell>
          <cell r="H598">
            <v>0</v>
          </cell>
          <cell r="I598"/>
          <cell r="J598">
            <v>300</v>
          </cell>
          <cell r="K598">
            <v>6</v>
          </cell>
          <cell r="L598">
            <v>6</v>
          </cell>
          <cell r="M598">
            <v>0</v>
          </cell>
          <cell r="N598"/>
          <cell r="O598">
            <v>297</v>
          </cell>
          <cell r="P598">
            <v>0</v>
          </cell>
          <cell r="Q598"/>
          <cell r="R598">
            <v>840</v>
          </cell>
          <cell r="S598">
            <v>4</v>
          </cell>
          <cell r="T598"/>
          <cell r="U598">
            <v>1924</v>
          </cell>
          <cell r="V598">
            <v>10</v>
          </cell>
        </row>
        <row r="599">
          <cell r="D599" t="str">
            <v>El Centro 2017</v>
          </cell>
          <cell r="E599">
            <v>487</v>
          </cell>
          <cell r="F599">
            <v>0</v>
          </cell>
          <cell r="G599">
            <v>0</v>
          </cell>
          <cell r="H599">
            <v>0</v>
          </cell>
          <cell r="I599"/>
          <cell r="J599">
            <v>300</v>
          </cell>
          <cell r="K599">
            <v>67</v>
          </cell>
          <cell r="L599">
            <v>0</v>
          </cell>
          <cell r="M599">
            <v>67</v>
          </cell>
          <cell r="N599"/>
          <cell r="O599">
            <v>297</v>
          </cell>
          <cell r="P599">
            <v>7</v>
          </cell>
          <cell r="Q599"/>
          <cell r="R599">
            <v>840</v>
          </cell>
          <cell r="S599">
            <v>0</v>
          </cell>
          <cell r="T599"/>
          <cell r="U599">
            <v>1924</v>
          </cell>
          <cell r="V599">
            <v>74</v>
          </cell>
        </row>
        <row r="600">
          <cell r="D600" t="str">
            <v>El Cerrito 2014</v>
          </cell>
          <cell r="E600">
            <v>100</v>
          </cell>
          <cell r="F600">
            <v>56</v>
          </cell>
          <cell r="G600">
            <v>56</v>
          </cell>
          <cell r="H600">
            <v>0</v>
          </cell>
          <cell r="I600"/>
          <cell r="J600">
            <v>63</v>
          </cell>
          <cell r="K600">
            <v>0</v>
          </cell>
          <cell r="L600">
            <v>0</v>
          </cell>
          <cell r="M600">
            <v>0</v>
          </cell>
          <cell r="N600"/>
          <cell r="O600">
            <v>69</v>
          </cell>
          <cell r="P600">
            <v>0</v>
          </cell>
          <cell r="Q600"/>
          <cell r="R600">
            <v>166</v>
          </cell>
          <cell r="S600">
            <v>6</v>
          </cell>
          <cell r="T600"/>
          <cell r="U600">
            <v>398</v>
          </cell>
          <cell r="V600">
            <v>62</v>
          </cell>
        </row>
        <row r="601">
          <cell r="D601" t="str">
            <v>El Cerrito 2015</v>
          </cell>
          <cell r="E601">
            <v>100</v>
          </cell>
          <cell r="F601">
            <v>0</v>
          </cell>
          <cell r="G601">
            <v>0</v>
          </cell>
          <cell r="H601">
            <v>0</v>
          </cell>
          <cell r="I601"/>
          <cell r="J601">
            <v>63</v>
          </cell>
          <cell r="K601">
            <v>6</v>
          </cell>
          <cell r="L601">
            <v>6</v>
          </cell>
          <cell r="M601">
            <v>0</v>
          </cell>
          <cell r="N601"/>
          <cell r="O601">
            <v>69</v>
          </cell>
          <cell r="P601">
            <v>26</v>
          </cell>
          <cell r="Q601"/>
          <cell r="R601">
            <v>166</v>
          </cell>
          <cell r="S601">
            <v>229</v>
          </cell>
          <cell r="T601"/>
          <cell r="U601">
            <v>398</v>
          </cell>
          <cell r="V601">
            <v>261</v>
          </cell>
        </row>
        <row r="602">
          <cell r="D602" t="str">
            <v>El Cerrito 2016</v>
          </cell>
          <cell r="E602">
            <v>100</v>
          </cell>
          <cell r="F602">
            <v>0</v>
          </cell>
          <cell r="G602">
            <v>0</v>
          </cell>
          <cell r="H602">
            <v>0</v>
          </cell>
          <cell r="I602"/>
          <cell r="J602">
            <v>63</v>
          </cell>
          <cell r="K602">
            <v>0</v>
          </cell>
          <cell r="L602">
            <v>0</v>
          </cell>
          <cell r="M602">
            <v>0</v>
          </cell>
          <cell r="N602"/>
          <cell r="O602">
            <v>69</v>
          </cell>
          <cell r="P602">
            <v>0</v>
          </cell>
          <cell r="Q602"/>
          <cell r="R602">
            <v>166</v>
          </cell>
          <cell r="S602">
            <v>7</v>
          </cell>
          <cell r="T602"/>
          <cell r="U602">
            <v>398</v>
          </cell>
          <cell r="V602">
            <v>7</v>
          </cell>
        </row>
        <row r="603">
          <cell r="D603" t="str">
            <v>El Cerrito 2017</v>
          </cell>
          <cell r="E603">
            <v>100</v>
          </cell>
          <cell r="F603">
            <v>62</v>
          </cell>
          <cell r="G603">
            <v>62</v>
          </cell>
          <cell r="H603">
            <v>0</v>
          </cell>
          <cell r="I603"/>
          <cell r="J603">
            <v>63</v>
          </cell>
          <cell r="K603">
            <v>0</v>
          </cell>
          <cell r="L603">
            <v>0</v>
          </cell>
          <cell r="M603">
            <v>0</v>
          </cell>
          <cell r="N603"/>
          <cell r="O603">
            <v>69</v>
          </cell>
          <cell r="P603">
            <v>0</v>
          </cell>
          <cell r="Q603"/>
          <cell r="R603">
            <v>166</v>
          </cell>
          <cell r="S603">
            <v>7</v>
          </cell>
          <cell r="T603"/>
          <cell r="U603">
            <v>398</v>
          </cell>
          <cell r="V603">
            <v>69</v>
          </cell>
        </row>
        <row r="604">
          <cell r="D604" t="str">
            <v>El Dorado County - Unincorporated 2013</v>
          </cell>
          <cell r="E604">
            <v>1086</v>
          </cell>
          <cell r="F604">
            <v>42</v>
          </cell>
          <cell r="G604">
            <v>42</v>
          </cell>
          <cell r="H604">
            <v>0</v>
          </cell>
          <cell r="I604"/>
          <cell r="J604">
            <v>762</v>
          </cell>
          <cell r="K604">
            <v>29</v>
          </cell>
          <cell r="L604">
            <v>29</v>
          </cell>
          <cell r="M604">
            <v>0</v>
          </cell>
          <cell r="N604"/>
          <cell r="O604">
            <v>823</v>
          </cell>
          <cell r="P604">
            <v>7</v>
          </cell>
          <cell r="Q604"/>
          <cell r="R604">
            <v>1757</v>
          </cell>
          <cell r="S604">
            <v>685</v>
          </cell>
          <cell r="T604"/>
          <cell r="U604">
            <v>4428</v>
          </cell>
          <cell r="V604">
            <v>763</v>
          </cell>
        </row>
        <row r="605">
          <cell r="D605" t="str">
            <v>El Dorado County - Unincorporated 2014</v>
          </cell>
          <cell r="E605">
            <v>1086</v>
          </cell>
          <cell r="F605">
            <v>1</v>
          </cell>
          <cell r="G605">
            <v>1</v>
          </cell>
          <cell r="H605">
            <v>0</v>
          </cell>
          <cell r="I605"/>
          <cell r="J605">
            <v>762</v>
          </cell>
          <cell r="K605">
            <v>55</v>
          </cell>
          <cell r="L605">
            <v>55</v>
          </cell>
          <cell r="M605">
            <v>0</v>
          </cell>
          <cell r="N605"/>
          <cell r="O605">
            <v>823</v>
          </cell>
          <cell r="P605">
            <v>13</v>
          </cell>
          <cell r="Q605"/>
          <cell r="R605">
            <v>1757</v>
          </cell>
          <cell r="S605">
            <v>343</v>
          </cell>
          <cell r="T605"/>
          <cell r="U605">
            <v>4428</v>
          </cell>
          <cell r="V605">
            <v>412</v>
          </cell>
        </row>
        <row r="606">
          <cell r="D606" t="str">
            <v>El Dorado County - Unincorporated 2015</v>
          </cell>
          <cell r="E606">
            <v>1086</v>
          </cell>
          <cell r="F606">
            <v>0</v>
          </cell>
          <cell r="G606">
            <v>0</v>
          </cell>
          <cell r="H606">
            <v>0</v>
          </cell>
          <cell r="I606"/>
          <cell r="J606">
            <v>762</v>
          </cell>
          <cell r="K606">
            <v>53</v>
          </cell>
          <cell r="L606">
            <v>53</v>
          </cell>
          <cell r="M606">
            <v>0</v>
          </cell>
          <cell r="N606"/>
          <cell r="O606">
            <v>823</v>
          </cell>
          <cell r="P606">
            <v>0</v>
          </cell>
          <cell r="Q606"/>
          <cell r="R606">
            <v>1757</v>
          </cell>
          <cell r="S606">
            <v>512</v>
          </cell>
          <cell r="T606"/>
          <cell r="U606">
            <v>4428</v>
          </cell>
          <cell r="V606">
            <v>565</v>
          </cell>
        </row>
        <row r="607">
          <cell r="D607" t="str">
            <v>El Dorado County - Unincorporated 2016</v>
          </cell>
          <cell r="E607">
            <v>1086</v>
          </cell>
          <cell r="F607">
            <v>0</v>
          </cell>
          <cell r="G607">
            <v>0</v>
          </cell>
          <cell r="H607">
            <v>0</v>
          </cell>
          <cell r="I607"/>
          <cell r="J607">
            <v>762</v>
          </cell>
          <cell r="K607">
            <v>57</v>
          </cell>
          <cell r="L607">
            <v>57</v>
          </cell>
          <cell r="M607">
            <v>0</v>
          </cell>
          <cell r="N607"/>
          <cell r="O607">
            <v>823</v>
          </cell>
          <cell r="P607">
            <v>12</v>
          </cell>
          <cell r="Q607"/>
          <cell r="R607">
            <v>1757</v>
          </cell>
          <cell r="S607">
            <v>656</v>
          </cell>
          <cell r="T607"/>
          <cell r="U607">
            <v>4428</v>
          </cell>
          <cell r="V607">
            <v>725</v>
          </cell>
        </row>
        <row r="608">
          <cell r="D608" t="str">
            <v>El Dorado County - Unincorporated 2017</v>
          </cell>
          <cell r="E608">
            <v>1086</v>
          </cell>
          <cell r="F608">
            <v>16</v>
          </cell>
          <cell r="G608">
            <v>16</v>
          </cell>
          <cell r="H608">
            <v>0</v>
          </cell>
          <cell r="I608"/>
          <cell r="J608">
            <v>762</v>
          </cell>
          <cell r="K608">
            <v>59</v>
          </cell>
          <cell r="L608">
            <v>31</v>
          </cell>
          <cell r="M608">
            <v>28</v>
          </cell>
          <cell r="N608"/>
          <cell r="O608">
            <v>823</v>
          </cell>
          <cell r="P608">
            <v>15</v>
          </cell>
          <cell r="Q608"/>
          <cell r="R608">
            <v>1757</v>
          </cell>
          <cell r="S608">
            <v>697</v>
          </cell>
          <cell r="T608"/>
          <cell r="U608">
            <v>4428</v>
          </cell>
          <cell r="V608">
            <v>787</v>
          </cell>
        </row>
        <row r="609">
          <cell r="D609" t="str">
            <v>El Monte 2013</v>
          </cell>
          <cell r="E609"/>
          <cell r="F609"/>
          <cell r="G609"/>
          <cell r="H609"/>
          <cell r="I609"/>
          <cell r="J609"/>
          <cell r="K609"/>
          <cell r="L609"/>
          <cell r="M609"/>
          <cell r="N609"/>
          <cell r="O609"/>
          <cell r="P609"/>
          <cell r="Q609"/>
          <cell r="R609"/>
          <cell r="S609"/>
          <cell r="T609"/>
          <cell r="U609"/>
          <cell r="V609"/>
        </row>
        <row r="610">
          <cell r="D610" t="str">
            <v>El Monte 2014</v>
          </cell>
          <cell r="E610">
            <v>529</v>
          </cell>
          <cell r="F610">
            <v>41</v>
          </cell>
          <cell r="G610">
            <v>41</v>
          </cell>
          <cell r="H610">
            <v>0</v>
          </cell>
          <cell r="I610"/>
          <cell r="J610">
            <v>315</v>
          </cell>
          <cell r="K610">
            <v>0</v>
          </cell>
          <cell r="L610">
            <v>0</v>
          </cell>
          <cell r="M610">
            <v>0</v>
          </cell>
          <cell r="N610"/>
          <cell r="O610">
            <v>352</v>
          </cell>
          <cell r="P610">
            <v>2</v>
          </cell>
          <cell r="Q610"/>
          <cell r="R610">
            <v>946</v>
          </cell>
          <cell r="S610">
            <v>20</v>
          </cell>
          <cell r="T610"/>
          <cell r="U610">
            <v>2142</v>
          </cell>
          <cell r="V610">
            <v>63</v>
          </cell>
        </row>
        <row r="611">
          <cell r="D611" t="str">
            <v>El Monte 2015</v>
          </cell>
          <cell r="E611">
            <v>529</v>
          </cell>
          <cell r="F611">
            <v>96</v>
          </cell>
          <cell r="G611">
            <v>96</v>
          </cell>
          <cell r="H611">
            <v>0</v>
          </cell>
          <cell r="I611"/>
          <cell r="J611">
            <v>315</v>
          </cell>
          <cell r="K611">
            <v>36</v>
          </cell>
          <cell r="L611">
            <v>36</v>
          </cell>
          <cell r="M611">
            <v>0</v>
          </cell>
          <cell r="N611"/>
          <cell r="O611">
            <v>352</v>
          </cell>
          <cell r="P611">
            <v>0</v>
          </cell>
          <cell r="Q611"/>
          <cell r="R611">
            <v>946</v>
          </cell>
          <cell r="S611">
            <v>8</v>
          </cell>
          <cell r="T611"/>
          <cell r="U611">
            <v>2142</v>
          </cell>
          <cell r="V611">
            <v>140</v>
          </cell>
        </row>
        <row r="612">
          <cell r="D612" t="str">
            <v>El Monte 2016</v>
          </cell>
          <cell r="E612">
            <v>529</v>
          </cell>
          <cell r="F612">
            <v>0</v>
          </cell>
          <cell r="G612">
            <v>0</v>
          </cell>
          <cell r="H612">
            <v>0</v>
          </cell>
          <cell r="I612"/>
          <cell r="J612">
            <v>315</v>
          </cell>
          <cell r="K612">
            <v>0</v>
          </cell>
          <cell r="L612">
            <v>0</v>
          </cell>
          <cell r="M612">
            <v>0</v>
          </cell>
          <cell r="N612"/>
          <cell r="O612">
            <v>352</v>
          </cell>
          <cell r="P612">
            <v>0</v>
          </cell>
          <cell r="Q612"/>
          <cell r="R612">
            <v>946</v>
          </cell>
          <cell r="S612">
            <v>35</v>
          </cell>
          <cell r="T612"/>
          <cell r="U612">
            <v>2142</v>
          </cell>
          <cell r="V612">
            <v>35</v>
          </cell>
        </row>
        <row r="613">
          <cell r="D613" t="str">
            <v>El Monte 2017</v>
          </cell>
          <cell r="E613">
            <v>529</v>
          </cell>
          <cell r="F613">
            <v>104</v>
          </cell>
          <cell r="G613">
            <v>104</v>
          </cell>
          <cell r="H613">
            <v>0</v>
          </cell>
          <cell r="I613"/>
          <cell r="J613">
            <v>315</v>
          </cell>
          <cell r="K613">
            <v>0</v>
          </cell>
          <cell r="L613">
            <v>0</v>
          </cell>
          <cell r="M613">
            <v>0</v>
          </cell>
          <cell r="N613"/>
          <cell r="O613">
            <v>352</v>
          </cell>
          <cell r="P613">
            <v>0</v>
          </cell>
          <cell r="Q613"/>
          <cell r="R613">
            <v>946</v>
          </cell>
          <cell r="S613">
            <v>191</v>
          </cell>
          <cell r="T613"/>
          <cell r="U613">
            <v>2142</v>
          </cell>
          <cell r="V613">
            <v>295</v>
          </cell>
        </row>
        <row r="614">
          <cell r="D614" t="str">
            <v>El Segundo 2013</v>
          </cell>
          <cell r="E614"/>
          <cell r="F614"/>
          <cell r="G614"/>
          <cell r="H614"/>
          <cell r="I614"/>
          <cell r="J614"/>
          <cell r="K614"/>
          <cell r="L614"/>
          <cell r="M614"/>
          <cell r="N614"/>
          <cell r="O614"/>
          <cell r="P614"/>
          <cell r="Q614"/>
          <cell r="R614"/>
          <cell r="S614"/>
          <cell r="T614"/>
          <cell r="U614"/>
          <cell r="V614"/>
        </row>
        <row r="615">
          <cell r="D615" t="str">
            <v>El Segundo 2014</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row>
        <row r="616">
          <cell r="D616" t="str">
            <v>El Segundo 2015</v>
          </cell>
        </row>
        <row r="617">
          <cell r="D617" t="str">
            <v>El Segundo 2016</v>
          </cell>
        </row>
        <row r="618">
          <cell r="D618" t="str">
            <v>El Segundo 2017</v>
          </cell>
        </row>
        <row r="619">
          <cell r="D619" t="str">
            <v>Elk Grove 2013</v>
          </cell>
          <cell r="E619">
            <v>2035</v>
          </cell>
          <cell r="F619">
            <v>0</v>
          </cell>
          <cell r="G619">
            <v>0</v>
          </cell>
          <cell r="H619">
            <v>0</v>
          </cell>
          <cell r="I619"/>
          <cell r="J619">
            <v>1427</v>
          </cell>
          <cell r="K619">
            <v>0</v>
          </cell>
          <cell r="L619">
            <v>0</v>
          </cell>
          <cell r="M619">
            <v>0</v>
          </cell>
          <cell r="N619"/>
          <cell r="O619">
            <v>1377</v>
          </cell>
          <cell r="P619">
            <v>173</v>
          </cell>
          <cell r="Q619"/>
          <cell r="R619">
            <v>2563</v>
          </cell>
          <cell r="S619">
            <v>196</v>
          </cell>
          <cell r="T619"/>
          <cell r="U619">
            <v>7402</v>
          </cell>
          <cell r="V619">
            <v>369</v>
          </cell>
        </row>
        <row r="620">
          <cell r="D620" t="str">
            <v>Elk Grove 2014</v>
          </cell>
          <cell r="E620">
            <v>2035</v>
          </cell>
          <cell r="F620">
            <v>49</v>
          </cell>
          <cell r="G620">
            <v>49</v>
          </cell>
          <cell r="H620">
            <v>0</v>
          </cell>
          <cell r="I620"/>
          <cell r="J620">
            <v>1427</v>
          </cell>
          <cell r="K620">
            <v>14</v>
          </cell>
          <cell r="L620">
            <v>14</v>
          </cell>
          <cell r="M620">
            <v>0</v>
          </cell>
          <cell r="N620"/>
          <cell r="O620">
            <v>1377</v>
          </cell>
          <cell r="P620">
            <v>74</v>
          </cell>
          <cell r="Q620"/>
          <cell r="R620">
            <v>2563</v>
          </cell>
          <cell r="S620">
            <v>505</v>
          </cell>
          <cell r="T620"/>
          <cell r="U620">
            <v>7402</v>
          </cell>
          <cell r="V620">
            <v>642</v>
          </cell>
        </row>
        <row r="621">
          <cell r="D621" t="str">
            <v>Elk Grove 2015</v>
          </cell>
          <cell r="E621">
            <v>2035</v>
          </cell>
          <cell r="F621">
            <v>0</v>
          </cell>
          <cell r="G621">
            <v>0</v>
          </cell>
          <cell r="H621">
            <v>0</v>
          </cell>
          <cell r="I621"/>
          <cell r="J621">
            <v>1427</v>
          </cell>
          <cell r="K621">
            <v>0</v>
          </cell>
          <cell r="L621">
            <v>0</v>
          </cell>
          <cell r="M621">
            <v>0</v>
          </cell>
          <cell r="N621"/>
          <cell r="O621">
            <v>1377</v>
          </cell>
          <cell r="P621">
            <v>23</v>
          </cell>
          <cell r="Q621"/>
          <cell r="R621">
            <v>2563</v>
          </cell>
          <cell r="S621">
            <v>616</v>
          </cell>
          <cell r="T621"/>
          <cell r="U621">
            <v>7402</v>
          </cell>
          <cell r="V621">
            <v>639</v>
          </cell>
        </row>
        <row r="622">
          <cell r="D622" t="str">
            <v>Elk Grove 2016</v>
          </cell>
          <cell r="E622">
            <v>2035</v>
          </cell>
          <cell r="F622">
            <v>0</v>
          </cell>
          <cell r="G622">
            <v>0</v>
          </cell>
          <cell r="H622">
            <v>0</v>
          </cell>
          <cell r="I622"/>
          <cell r="J622">
            <v>1427</v>
          </cell>
          <cell r="K622">
            <v>0</v>
          </cell>
          <cell r="L622">
            <v>0</v>
          </cell>
          <cell r="M622">
            <v>0</v>
          </cell>
          <cell r="N622"/>
          <cell r="O622">
            <v>1377</v>
          </cell>
          <cell r="P622">
            <v>1</v>
          </cell>
          <cell r="Q622"/>
          <cell r="R622">
            <v>2563</v>
          </cell>
          <cell r="S622">
            <v>453</v>
          </cell>
          <cell r="T622"/>
          <cell r="U622">
            <v>7402</v>
          </cell>
          <cell r="V622">
            <v>454</v>
          </cell>
        </row>
        <row r="623">
          <cell r="D623" t="str">
            <v>Elk Grove 2017</v>
          </cell>
          <cell r="E623">
            <v>2035</v>
          </cell>
          <cell r="F623">
            <v>35</v>
          </cell>
          <cell r="G623">
            <v>35</v>
          </cell>
          <cell r="H623">
            <v>0</v>
          </cell>
          <cell r="I623"/>
          <cell r="J623">
            <v>1427</v>
          </cell>
          <cell r="K623">
            <v>62</v>
          </cell>
          <cell r="L623">
            <v>62</v>
          </cell>
          <cell r="M623">
            <v>0</v>
          </cell>
          <cell r="N623"/>
          <cell r="O623">
            <v>1377</v>
          </cell>
          <cell r="P623">
            <v>0</v>
          </cell>
          <cell r="Q623"/>
          <cell r="R623">
            <v>2563</v>
          </cell>
          <cell r="S623">
            <v>433</v>
          </cell>
          <cell r="T623"/>
          <cell r="U623">
            <v>7402</v>
          </cell>
          <cell r="V623">
            <v>530</v>
          </cell>
        </row>
        <row r="624">
          <cell r="D624" t="str">
            <v>Emeryville 2014</v>
          </cell>
          <cell r="E624"/>
          <cell r="F624"/>
          <cell r="G624"/>
          <cell r="H624"/>
          <cell r="I624"/>
          <cell r="J624"/>
          <cell r="K624"/>
          <cell r="L624"/>
          <cell r="M624"/>
          <cell r="N624"/>
          <cell r="O624"/>
          <cell r="P624"/>
          <cell r="Q624"/>
          <cell r="R624"/>
          <cell r="S624"/>
          <cell r="T624"/>
          <cell r="U624"/>
          <cell r="V624"/>
        </row>
        <row r="625">
          <cell r="D625" t="str">
            <v>Emeryville 2015</v>
          </cell>
          <cell r="E625">
            <v>276</v>
          </cell>
          <cell r="F625">
            <v>5</v>
          </cell>
          <cell r="G625">
            <v>5</v>
          </cell>
          <cell r="H625">
            <v>0</v>
          </cell>
          <cell r="I625"/>
          <cell r="J625">
            <v>211</v>
          </cell>
          <cell r="K625">
            <v>0</v>
          </cell>
          <cell r="L625">
            <v>0</v>
          </cell>
          <cell r="M625">
            <v>0</v>
          </cell>
          <cell r="N625"/>
          <cell r="O625">
            <v>259</v>
          </cell>
          <cell r="P625">
            <v>7</v>
          </cell>
          <cell r="Q625"/>
          <cell r="R625">
            <v>752</v>
          </cell>
          <cell r="S625">
            <v>178</v>
          </cell>
          <cell r="T625"/>
          <cell r="U625">
            <v>1498</v>
          </cell>
          <cell r="V625">
            <v>190</v>
          </cell>
        </row>
        <row r="626">
          <cell r="D626" t="str">
            <v>Emeryville 2016</v>
          </cell>
          <cell r="E626">
            <v>276</v>
          </cell>
          <cell r="F626">
            <v>0</v>
          </cell>
          <cell r="G626">
            <v>0</v>
          </cell>
          <cell r="H626">
            <v>0</v>
          </cell>
          <cell r="I626"/>
          <cell r="J626">
            <v>211</v>
          </cell>
          <cell r="K626">
            <v>0</v>
          </cell>
          <cell r="L626">
            <v>0</v>
          </cell>
          <cell r="M626">
            <v>0</v>
          </cell>
          <cell r="N626"/>
          <cell r="O626">
            <v>259</v>
          </cell>
          <cell r="P626">
            <v>0</v>
          </cell>
          <cell r="Q626"/>
          <cell r="R626">
            <v>752</v>
          </cell>
          <cell r="S626">
            <v>1</v>
          </cell>
          <cell r="T626"/>
          <cell r="U626">
            <v>1498</v>
          </cell>
          <cell r="V626">
            <v>1</v>
          </cell>
        </row>
        <row r="627">
          <cell r="D627" t="str">
            <v>Emeryville 2017</v>
          </cell>
          <cell r="E627">
            <v>276</v>
          </cell>
          <cell r="F627">
            <v>81</v>
          </cell>
          <cell r="G627">
            <v>81</v>
          </cell>
          <cell r="H627">
            <v>0</v>
          </cell>
          <cell r="I627"/>
          <cell r="J627">
            <v>211</v>
          </cell>
          <cell r="K627">
            <v>16</v>
          </cell>
          <cell r="L627">
            <v>16</v>
          </cell>
          <cell r="M627">
            <v>0</v>
          </cell>
          <cell r="N627"/>
          <cell r="O627">
            <v>259</v>
          </cell>
          <cell r="P627">
            <v>14</v>
          </cell>
          <cell r="Q627"/>
          <cell r="R627">
            <v>752</v>
          </cell>
          <cell r="S627">
            <v>201</v>
          </cell>
          <cell r="T627"/>
          <cell r="U627">
            <v>1498</v>
          </cell>
          <cell r="V627">
            <v>312</v>
          </cell>
        </row>
        <row r="628">
          <cell r="D628" t="str">
            <v>Encinitas 2013</v>
          </cell>
          <cell r="E628">
            <v>587</v>
          </cell>
          <cell r="F628">
            <v>32</v>
          </cell>
          <cell r="G628">
            <v>31</v>
          </cell>
          <cell r="H628">
            <v>1</v>
          </cell>
          <cell r="I628"/>
          <cell r="J628">
            <v>446</v>
          </cell>
          <cell r="K628">
            <v>10</v>
          </cell>
          <cell r="L628">
            <v>9</v>
          </cell>
          <cell r="M628">
            <v>1</v>
          </cell>
          <cell r="N628"/>
          <cell r="O628">
            <v>413</v>
          </cell>
          <cell r="P628">
            <v>0</v>
          </cell>
          <cell r="Q628"/>
          <cell r="R628">
            <v>907</v>
          </cell>
          <cell r="S628">
            <v>283</v>
          </cell>
          <cell r="T628"/>
          <cell r="U628">
            <v>2353</v>
          </cell>
          <cell r="V628">
            <v>325</v>
          </cell>
        </row>
        <row r="629">
          <cell r="D629" t="str">
            <v>Encinitas 2014</v>
          </cell>
          <cell r="E629">
            <v>587</v>
          </cell>
          <cell r="F629">
            <v>1</v>
          </cell>
          <cell r="G629">
            <v>1</v>
          </cell>
          <cell r="H629">
            <v>0</v>
          </cell>
          <cell r="I629"/>
          <cell r="J629">
            <v>446</v>
          </cell>
          <cell r="K629">
            <v>8</v>
          </cell>
          <cell r="L629">
            <v>8</v>
          </cell>
          <cell r="M629">
            <v>0</v>
          </cell>
          <cell r="N629"/>
          <cell r="O629">
            <v>413</v>
          </cell>
          <cell r="P629">
            <v>3</v>
          </cell>
          <cell r="Q629"/>
          <cell r="R629">
            <v>907</v>
          </cell>
          <cell r="S629">
            <v>150</v>
          </cell>
          <cell r="T629"/>
          <cell r="U629">
            <v>2353</v>
          </cell>
          <cell r="V629">
            <v>162</v>
          </cell>
        </row>
        <row r="630">
          <cell r="D630" t="str">
            <v>Encinitas 2015</v>
          </cell>
          <cell r="E630">
            <v>587</v>
          </cell>
          <cell r="F630">
            <v>0</v>
          </cell>
          <cell r="G630">
            <v>0</v>
          </cell>
          <cell r="H630">
            <v>0</v>
          </cell>
          <cell r="I630"/>
          <cell r="J630">
            <v>446</v>
          </cell>
          <cell r="K630">
            <v>3</v>
          </cell>
          <cell r="L630">
            <v>3</v>
          </cell>
          <cell r="M630">
            <v>0</v>
          </cell>
          <cell r="N630"/>
          <cell r="O630">
            <v>413</v>
          </cell>
          <cell r="P630">
            <v>0</v>
          </cell>
          <cell r="Q630"/>
          <cell r="R630">
            <v>907</v>
          </cell>
          <cell r="S630">
            <v>155</v>
          </cell>
          <cell r="T630"/>
          <cell r="U630">
            <v>2353</v>
          </cell>
          <cell r="V630">
            <v>158</v>
          </cell>
        </row>
        <row r="631">
          <cell r="D631" t="str">
            <v>Encinitas 2016</v>
          </cell>
          <cell r="E631">
            <v>587</v>
          </cell>
          <cell r="F631">
            <v>0</v>
          </cell>
          <cell r="G631">
            <v>0</v>
          </cell>
          <cell r="H631">
            <v>0</v>
          </cell>
          <cell r="I631"/>
          <cell r="J631">
            <v>446</v>
          </cell>
          <cell r="K631">
            <v>2</v>
          </cell>
          <cell r="L631">
            <v>2</v>
          </cell>
          <cell r="M631">
            <v>0</v>
          </cell>
          <cell r="N631"/>
          <cell r="O631">
            <v>413</v>
          </cell>
          <cell r="P631">
            <v>1</v>
          </cell>
          <cell r="Q631"/>
          <cell r="R631">
            <v>907</v>
          </cell>
          <cell r="S631">
            <v>87</v>
          </cell>
          <cell r="T631"/>
          <cell r="U631">
            <v>2353</v>
          </cell>
          <cell r="V631">
            <v>90</v>
          </cell>
        </row>
        <row r="632">
          <cell r="D632" t="str">
            <v>Encinitas 2017</v>
          </cell>
          <cell r="E632">
            <v>587</v>
          </cell>
          <cell r="F632">
            <v>4</v>
          </cell>
          <cell r="G632">
            <v>4</v>
          </cell>
          <cell r="H632">
            <v>0</v>
          </cell>
          <cell r="I632"/>
          <cell r="J632">
            <v>446</v>
          </cell>
          <cell r="K632">
            <v>1</v>
          </cell>
          <cell r="L632">
            <v>1</v>
          </cell>
          <cell r="M632">
            <v>0</v>
          </cell>
          <cell r="N632"/>
          <cell r="O632">
            <v>413</v>
          </cell>
          <cell r="P632">
            <v>0</v>
          </cell>
          <cell r="Q632"/>
          <cell r="R632">
            <v>907</v>
          </cell>
          <cell r="S632">
            <v>109</v>
          </cell>
          <cell r="T632"/>
          <cell r="U632">
            <v>2353</v>
          </cell>
          <cell r="V632">
            <v>114</v>
          </cell>
        </row>
        <row r="633">
          <cell r="D633" t="str">
            <v>Escalon 2014</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row>
        <row r="634">
          <cell r="D634" t="str">
            <v>Escalon 2015</v>
          </cell>
        </row>
        <row r="635">
          <cell r="D635" t="str">
            <v>Escalon 2016</v>
          </cell>
        </row>
        <row r="636">
          <cell r="D636" t="str">
            <v>Escalon 2017</v>
          </cell>
        </row>
        <row r="637">
          <cell r="D637" t="str">
            <v>Escondido 2013</v>
          </cell>
          <cell r="E637">
            <v>1042</v>
          </cell>
          <cell r="F637">
            <v>46</v>
          </cell>
          <cell r="G637">
            <v>46</v>
          </cell>
          <cell r="H637">
            <v>0</v>
          </cell>
          <cell r="I637"/>
          <cell r="J637">
            <v>791</v>
          </cell>
          <cell r="K637">
            <v>44</v>
          </cell>
          <cell r="L637">
            <v>44</v>
          </cell>
          <cell r="M637">
            <v>0</v>
          </cell>
          <cell r="N637"/>
          <cell r="O637">
            <v>733</v>
          </cell>
          <cell r="P637">
            <v>7</v>
          </cell>
          <cell r="Q637"/>
          <cell r="R637">
            <v>1609</v>
          </cell>
          <cell r="S637">
            <v>497</v>
          </cell>
          <cell r="T637"/>
          <cell r="U637">
            <v>4175</v>
          </cell>
          <cell r="V637">
            <v>594</v>
          </cell>
        </row>
        <row r="638">
          <cell r="D638" t="str">
            <v>Escondido 2014</v>
          </cell>
          <cell r="E638">
            <v>1042</v>
          </cell>
          <cell r="F638">
            <v>0</v>
          </cell>
          <cell r="G638">
            <v>0</v>
          </cell>
          <cell r="H638">
            <v>0</v>
          </cell>
          <cell r="I638"/>
          <cell r="J638">
            <v>791</v>
          </cell>
          <cell r="K638">
            <v>0</v>
          </cell>
          <cell r="L638">
            <v>0</v>
          </cell>
          <cell r="M638">
            <v>0</v>
          </cell>
          <cell r="N638"/>
          <cell r="O638">
            <v>733</v>
          </cell>
          <cell r="P638">
            <v>0</v>
          </cell>
          <cell r="Q638"/>
          <cell r="R638">
            <v>1609</v>
          </cell>
          <cell r="S638">
            <v>56</v>
          </cell>
          <cell r="T638"/>
          <cell r="U638">
            <v>4175</v>
          </cell>
          <cell r="V638">
            <v>56</v>
          </cell>
        </row>
        <row r="639">
          <cell r="D639" t="str">
            <v>Escondido 2015</v>
          </cell>
          <cell r="E639">
            <v>1042</v>
          </cell>
          <cell r="F639">
            <v>0</v>
          </cell>
          <cell r="G639">
            <v>0</v>
          </cell>
          <cell r="H639">
            <v>0</v>
          </cell>
          <cell r="I639"/>
          <cell r="J639">
            <v>791</v>
          </cell>
          <cell r="K639">
            <v>11</v>
          </cell>
          <cell r="L639">
            <v>11</v>
          </cell>
          <cell r="M639">
            <v>0</v>
          </cell>
          <cell r="N639"/>
          <cell r="O639">
            <v>733</v>
          </cell>
          <cell r="P639">
            <v>0</v>
          </cell>
          <cell r="Q639"/>
          <cell r="R639">
            <v>1609</v>
          </cell>
          <cell r="S639">
            <v>7</v>
          </cell>
          <cell r="T639"/>
          <cell r="U639">
            <v>4175</v>
          </cell>
          <cell r="V639">
            <v>18</v>
          </cell>
        </row>
        <row r="640">
          <cell r="D640" t="str">
            <v>Escondido 2016</v>
          </cell>
          <cell r="E640">
            <v>1042</v>
          </cell>
          <cell r="F640">
            <v>0</v>
          </cell>
          <cell r="G640">
            <v>0</v>
          </cell>
          <cell r="H640">
            <v>0</v>
          </cell>
          <cell r="I640"/>
          <cell r="J640">
            <v>791</v>
          </cell>
          <cell r="K640">
            <v>0</v>
          </cell>
          <cell r="L640">
            <v>0</v>
          </cell>
          <cell r="M640">
            <v>0</v>
          </cell>
          <cell r="N640"/>
          <cell r="O640">
            <v>733</v>
          </cell>
          <cell r="P640">
            <v>1</v>
          </cell>
          <cell r="Q640"/>
          <cell r="R640">
            <v>1609</v>
          </cell>
          <cell r="S640">
            <v>163</v>
          </cell>
          <cell r="T640"/>
          <cell r="U640">
            <v>4175</v>
          </cell>
          <cell r="V640">
            <v>164</v>
          </cell>
        </row>
        <row r="641">
          <cell r="D641" t="str">
            <v>Escondido 2017</v>
          </cell>
          <cell r="E641">
            <v>1042</v>
          </cell>
          <cell r="F641">
            <v>46</v>
          </cell>
          <cell r="G641">
            <v>46</v>
          </cell>
          <cell r="H641">
            <v>0</v>
          </cell>
          <cell r="I641"/>
          <cell r="J641">
            <v>791</v>
          </cell>
          <cell r="K641">
            <v>34</v>
          </cell>
          <cell r="L641">
            <v>34</v>
          </cell>
          <cell r="M641">
            <v>0</v>
          </cell>
          <cell r="N641"/>
          <cell r="O641">
            <v>733</v>
          </cell>
          <cell r="P641">
            <v>5</v>
          </cell>
          <cell r="Q641"/>
          <cell r="R641">
            <v>1609</v>
          </cell>
          <cell r="S641">
            <v>410</v>
          </cell>
          <cell r="T641"/>
          <cell r="U641">
            <v>4175</v>
          </cell>
          <cell r="V641">
            <v>495</v>
          </cell>
        </row>
        <row r="642">
          <cell r="D642" t="str">
            <v>Etna 2014</v>
          </cell>
          <cell r="E642"/>
          <cell r="F642"/>
          <cell r="G642"/>
          <cell r="H642"/>
          <cell r="I642"/>
          <cell r="J642"/>
          <cell r="K642"/>
          <cell r="L642"/>
          <cell r="M642"/>
          <cell r="N642"/>
          <cell r="O642"/>
          <cell r="P642"/>
          <cell r="Q642"/>
          <cell r="R642"/>
          <cell r="S642"/>
          <cell r="T642"/>
          <cell r="U642"/>
          <cell r="V642"/>
        </row>
        <row r="643">
          <cell r="D643" t="str">
            <v>Etna 2015</v>
          </cell>
          <cell r="E643"/>
          <cell r="F643"/>
          <cell r="G643"/>
          <cell r="H643"/>
          <cell r="I643"/>
          <cell r="J643"/>
          <cell r="K643"/>
          <cell r="L643"/>
          <cell r="M643"/>
          <cell r="N643"/>
          <cell r="O643"/>
          <cell r="P643"/>
          <cell r="Q643"/>
          <cell r="R643"/>
          <cell r="S643"/>
          <cell r="T643"/>
          <cell r="U643"/>
          <cell r="V643"/>
        </row>
        <row r="644">
          <cell r="D644" t="str">
            <v>Etna 2016</v>
          </cell>
          <cell r="E644"/>
          <cell r="F644"/>
          <cell r="G644"/>
          <cell r="H644"/>
          <cell r="I644"/>
          <cell r="J644"/>
          <cell r="K644"/>
          <cell r="L644"/>
          <cell r="M644"/>
          <cell r="N644"/>
          <cell r="O644"/>
          <cell r="P644"/>
          <cell r="Q644"/>
          <cell r="R644"/>
          <cell r="S644"/>
          <cell r="T644"/>
          <cell r="U644"/>
          <cell r="V644"/>
        </row>
        <row r="645">
          <cell r="D645" t="str">
            <v>Etna 2017</v>
          </cell>
          <cell r="E645">
            <v>3</v>
          </cell>
          <cell r="F645">
            <v>0</v>
          </cell>
          <cell r="G645">
            <v>0</v>
          </cell>
          <cell r="H645">
            <v>0</v>
          </cell>
          <cell r="I645"/>
          <cell r="J645">
            <v>2</v>
          </cell>
          <cell r="K645">
            <v>0</v>
          </cell>
          <cell r="L645">
            <v>0</v>
          </cell>
          <cell r="M645">
            <v>0</v>
          </cell>
          <cell r="N645"/>
          <cell r="O645">
            <v>2</v>
          </cell>
          <cell r="P645">
            <v>1</v>
          </cell>
          <cell r="Q645"/>
          <cell r="R645">
            <v>3</v>
          </cell>
          <cell r="S645">
            <v>0</v>
          </cell>
          <cell r="T645"/>
          <cell r="U645">
            <v>10</v>
          </cell>
          <cell r="V645">
            <v>1</v>
          </cell>
        </row>
        <row r="646">
          <cell r="D646" t="str">
            <v>Eureka 2014</v>
          </cell>
          <cell r="E646">
            <v>145</v>
          </cell>
          <cell r="F646">
            <v>0</v>
          </cell>
          <cell r="G646">
            <v>0</v>
          </cell>
          <cell r="H646">
            <v>0</v>
          </cell>
          <cell r="I646"/>
          <cell r="J646">
            <v>96</v>
          </cell>
          <cell r="K646">
            <v>0</v>
          </cell>
          <cell r="L646">
            <v>0</v>
          </cell>
          <cell r="M646">
            <v>0</v>
          </cell>
          <cell r="N646"/>
          <cell r="O646">
            <v>104</v>
          </cell>
          <cell r="P646">
            <v>0</v>
          </cell>
          <cell r="Q646"/>
          <cell r="R646">
            <v>264</v>
          </cell>
          <cell r="S646">
            <v>7</v>
          </cell>
          <cell r="T646"/>
          <cell r="U646">
            <v>609</v>
          </cell>
          <cell r="V646">
            <v>7</v>
          </cell>
        </row>
        <row r="647">
          <cell r="D647" t="str">
            <v>Eureka 2015</v>
          </cell>
          <cell r="E647">
            <v>145</v>
          </cell>
          <cell r="F647">
            <v>0</v>
          </cell>
          <cell r="G647">
            <v>0</v>
          </cell>
          <cell r="H647">
            <v>0</v>
          </cell>
          <cell r="I647"/>
          <cell r="J647">
            <v>96</v>
          </cell>
          <cell r="K647">
            <v>55</v>
          </cell>
          <cell r="L647">
            <v>49</v>
          </cell>
          <cell r="M647">
            <v>6</v>
          </cell>
          <cell r="N647"/>
          <cell r="O647">
            <v>104</v>
          </cell>
          <cell r="P647">
            <v>8</v>
          </cell>
          <cell r="Q647"/>
          <cell r="R647">
            <v>264</v>
          </cell>
          <cell r="S647">
            <v>14</v>
          </cell>
          <cell r="T647"/>
          <cell r="U647">
            <v>609</v>
          </cell>
          <cell r="V647">
            <v>77</v>
          </cell>
        </row>
        <row r="648">
          <cell r="D648" t="str">
            <v>Eureka 2016</v>
          </cell>
          <cell r="E648">
            <v>145</v>
          </cell>
          <cell r="F648">
            <v>0</v>
          </cell>
          <cell r="G648">
            <v>0</v>
          </cell>
          <cell r="H648">
            <v>0</v>
          </cell>
          <cell r="I648"/>
          <cell r="J648">
            <v>96</v>
          </cell>
          <cell r="K648">
            <v>0</v>
          </cell>
          <cell r="L648">
            <v>0</v>
          </cell>
          <cell r="M648">
            <v>0</v>
          </cell>
          <cell r="N648"/>
          <cell r="O648">
            <v>104</v>
          </cell>
          <cell r="P648">
            <v>0</v>
          </cell>
          <cell r="Q648"/>
          <cell r="R648">
            <v>264</v>
          </cell>
          <cell r="S648">
            <v>4</v>
          </cell>
          <cell r="T648"/>
          <cell r="U648">
            <v>609</v>
          </cell>
          <cell r="V648">
            <v>4</v>
          </cell>
        </row>
        <row r="649">
          <cell r="D649" t="str">
            <v>Eureka 2017</v>
          </cell>
          <cell r="E649">
            <v>145</v>
          </cell>
          <cell r="F649">
            <v>0</v>
          </cell>
          <cell r="G649">
            <v>0</v>
          </cell>
          <cell r="H649">
            <v>0</v>
          </cell>
          <cell r="I649"/>
          <cell r="J649">
            <v>96</v>
          </cell>
          <cell r="K649">
            <v>0</v>
          </cell>
          <cell r="L649">
            <v>0</v>
          </cell>
          <cell r="M649">
            <v>0</v>
          </cell>
          <cell r="N649"/>
          <cell r="O649">
            <v>104</v>
          </cell>
          <cell r="P649">
            <v>0</v>
          </cell>
          <cell r="Q649"/>
          <cell r="R649">
            <v>264</v>
          </cell>
          <cell r="S649">
            <v>16</v>
          </cell>
          <cell r="T649"/>
          <cell r="U649">
            <v>609</v>
          </cell>
          <cell r="V649">
            <v>16</v>
          </cell>
        </row>
        <row r="650">
          <cell r="D650" t="str">
            <v>Exeter 2014</v>
          </cell>
          <cell r="E650"/>
          <cell r="F650"/>
          <cell r="G650"/>
          <cell r="H650"/>
          <cell r="I650"/>
          <cell r="J650"/>
          <cell r="K650"/>
          <cell r="L650"/>
          <cell r="M650"/>
          <cell r="N650"/>
          <cell r="O650"/>
          <cell r="P650"/>
          <cell r="Q650"/>
          <cell r="R650"/>
          <cell r="S650"/>
          <cell r="T650"/>
          <cell r="U650"/>
          <cell r="V650"/>
        </row>
        <row r="651">
          <cell r="D651" t="str">
            <v>Exeter 2015</v>
          </cell>
          <cell r="E651"/>
          <cell r="F651"/>
          <cell r="G651"/>
          <cell r="H651"/>
          <cell r="I651"/>
          <cell r="J651"/>
          <cell r="K651"/>
          <cell r="L651"/>
          <cell r="M651"/>
          <cell r="N651"/>
          <cell r="O651"/>
          <cell r="P651"/>
          <cell r="Q651"/>
          <cell r="R651"/>
          <cell r="S651"/>
          <cell r="T651"/>
          <cell r="U651"/>
          <cell r="V651"/>
        </row>
        <row r="652">
          <cell r="D652" t="str">
            <v>Exeter 2016</v>
          </cell>
          <cell r="E652"/>
          <cell r="F652"/>
          <cell r="G652"/>
          <cell r="H652"/>
          <cell r="I652"/>
          <cell r="J652"/>
          <cell r="K652"/>
          <cell r="L652"/>
          <cell r="M652"/>
          <cell r="N652"/>
          <cell r="O652"/>
          <cell r="P652"/>
          <cell r="Q652"/>
          <cell r="R652"/>
          <cell r="S652"/>
          <cell r="T652"/>
          <cell r="U652"/>
          <cell r="V652"/>
        </row>
        <row r="653">
          <cell r="D653" t="str">
            <v>Exeter 2017</v>
          </cell>
          <cell r="E653">
            <v>143</v>
          </cell>
          <cell r="F653">
            <v>0</v>
          </cell>
          <cell r="G653">
            <v>0</v>
          </cell>
          <cell r="H653">
            <v>0</v>
          </cell>
          <cell r="I653"/>
          <cell r="J653">
            <v>125</v>
          </cell>
          <cell r="K653">
            <v>2</v>
          </cell>
          <cell r="L653">
            <v>0</v>
          </cell>
          <cell r="M653">
            <v>2</v>
          </cell>
          <cell r="N653"/>
          <cell r="O653">
            <v>85</v>
          </cell>
          <cell r="P653">
            <v>2</v>
          </cell>
          <cell r="Q653"/>
          <cell r="R653">
            <v>272</v>
          </cell>
          <cell r="S653">
            <v>6</v>
          </cell>
          <cell r="T653"/>
          <cell r="U653">
            <v>625</v>
          </cell>
          <cell r="V653">
            <v>10</v>
          </cell>
        </row>
        <row r="654">
          <cell r="D654" t="str">
            <v>Fairfax 2014</v>
          </cell>
          <cell r="E654"/>
          <cell r="F654"/>
          <cell r="G654"/>
          <cell r="H654"/>
          <cell r="I654"/>
          <cell r="J654"/>
          <cell r="K654"/>
          <cell r="L654"/>
          <cell r="M654"/>
          <cell r="N654"/>
          <cell r="O654"/>
          <cell r="P654"/>
          <cell r="Q654"/>
          <cell r="R654"/>
          <cell r="S654"/>
          <cell r="T654"/>
          <cell r="U654"/>
          <cell r="V654"/>
        </row>
        <row r="655">
          <cell r="D655" t="str">
            <v>Fairfax 2015</v>
          </cell>
          <cell r="E655">
            <v>16</v>
          </cell>
          <cell r="F655">
            <v>0</v>
          </cell>
          <cell r="G655">
            <v>0</v>
          </cell>
          <cell r="H655">
            <v>0</v>
          </cell>
          <cell r="I655"/>
          <cell r="J655">
            <v>11</v>
          </cell>
          <cell r="K655">
            <v>0</v>
          </cell>
          <cell r="L655">
            <v>0</v>
          </cell>
          <cell r="M655">
            <v>0</v>
          </cell>
          <cell r="N655"/>
          <cell r="O655">
            <v>11</v>
          </cell>
          <cell r="P655">
            <v>0</v>
          </cell>
          <cell r="Q655"/>
          <cell r="R655">
            <v>23</v>
          </cell>
          <cell r="S655">
            <v>0</v>
          </cell>
          <cell r="T655"/>
          <cell r="U655">
            <v>61</v>
          </cell>
          <cell r="V655">
            <v>0</v>
          </cell>
        </row>
        <row r="656">
          <cell r="D656" t="str">
            <v>Fairfax 2016</v>
          </cell>
          <cell r="E656">
            <v>16</v>
          </cell>
          <cell r="F656">
            <v>0</v>
          </cell>
          <cell r="G656">
            <v>0</v>
          </cell>
          <cell r="H656">
            <v>0</v>
          </cell>
          <cell r="I656"/>
          <cell r="J656">
            <v>11</v>
          </cell>
          <cell r="K656">
            <v>0</v>
          </cell>
          <cell r="L656">
            <v>0</v>
          </cell>
          <cell r="M656">
            <v>0</v>
          </cell>
          <cell r="N656"/>
          <cell r="O656">
            <v>11</v>
          </cell>
          <cell r="P656">
            <v>0</v>
          </cell>
          <cell r="Q656"/>
          <cell r="R656">
            <v>23</v>
          </cell>
          <cell r="S656">
            <v>5</v>
          </cell>
          <cell r="T656"/>
          <cell r="U656">
            <v>61</v>
          </cell>
          <cell r="V656">
            <v>5</v>
          </cell>
        </row>
        <row r="657">
          <cell r="D657" t="str">
            <v>Fairfax 2017</v>
          </cell>
          <cell r="E657">
            <v>16</v>
          </cell>
          <cell r="F657">
            <v>1</v>
          </cell>
          <cell r="G657">
            <v>1</v>
          </cell>
          <cell r="H657">
            <v>0</v>
          </cell>
          <cell r="I657"/>
          <cell r="J657">
            <v>11</v>
          </cell>
          <cell r="K657">
            <v>1</v>
          </cell>
          <cell r="L657">
            <v>1</v>
          </cell>
          <cell r="M657">
            <v>0</v>
          </cell>
          <cell r="N657"/>
          <cell r="O657">
            <v>11</v>
          </cell>
          <cell r="P657">
            <v>1</v>
          </cell>
          <cell r="Q657"/>
          <cell r="R657">
            <v>23</v>
          </cell>
          <cell r="S657">
            <v>5</v>
          </cell>
          <cell r="T657"/>
          <cell r="U657">
            <v>61</v>
          </cell>
          <cell r="V657">
            <v>8</v>
          </cell>
        </row>
        <row r="658">
          <cell r="D658" t="str">
            <v>Fairfield 2014</v>
          </cell>
          <cell r="E658">
            <v>779</v>
          </cell>
          <cell r="F658">
            <v>0</v>
          </cell>
          <cell r="G658">
            <v>0</v>
          </cell>
          <cell r="H658">
            <v>0</v>
          </cell>
          <cell r="I658"/>
          <cell r="J658">
            <v>404</v>
          </cell>
          <cell r="K658">
            <v>0</v>
          </cell>
          <cell r="L658">
            <v>0</v>
          </cell>
          <cell r="M658">
            <v>0</v>
          </cell>
          <cell r="N658"/>
          <cell r="O658">
            <v>456</v>
          </cell>
          <cell r="P658">
            <v>6</v>
          </cell>
          <cell r="Q658"/>
          <cell r="R658">
            <v>1461</v>
          </cell>
          <cell r="S658">
            <v>319</v>
          </cell>
          <cell r="T658"/>
          <cell r="U658">
            <v>3100</v>
          </cell>
          <cell r="V658">
            <v>325</v>
          </cell>
        </row>
        <row r="659">
          <cell r="D659" t="str">
            <v>Fairfield 2015</v>
          </cell>
          <cell r="E659">
            <v>779</v>
          </cell>
          <cell r="F659">
            <v>0</v>
          </cell>
          <cell r="G659">
            <v>0</v>
          </cell>
          <cell r="H659">
            <v>0</v>
          </cell>
          <cell r="I659"/>
          <cell r="J659">
            <v>404</v>
          </cell>
          <cell r="K659">
            <v>0</v>
          </cell>
          <cell r="L659">
            <v>0</v>
          </cell>
          <cell r="M659">
            <v>0</v>
          </cell>
          <cell r="N659"/>
          <cell r="O659">
            <v>456</v>
          </cell>
          <cell r="P659">
            <v>290</v>
          </cell>
          <cell r="Q659"/>
          <cell r="R659">
            <v>1461</v>
          </cell>
          <cell r="S659">
            <v>448</v>
          </cell>
          <cell r="T659"/>
          <cell r="U659">
            <v>3100</v>
          </cell>
          <cell r="V659">
            <v>738</v>
          </cell>
        </row>
        <row r="660">
          <cell r="D660" t="str">
            <v>Fairfield 2016</v>
          </cell>
          <cell r="E660">
            <v>779</v>
          </cell>
          <cell r="F660">
            <v>0</v>
          </cell>
          <cell r="G660">
            <v>0</v>
          </cell>
          <cell r="H660">
            <v>0</v>
          </cell>
          <cell r="I660"/>
          <cell r="J660">
            <v>404</v>
          </cell>
          <cell r="K660">
            <v>0</v>
          </cell>
          <cell r="L660">
            <v>0</v>
          </cell>
          <cell r="M660">
            <v>0</v>
          </cell>
          <cell r="N660"/>
          <cell r="O660">
            <v>456</v>
          </cell>
          <cell r="P660">
            <v>63</v>
          </cell>
          <cell r="Q660"/>
          <cell r="R660">
            <v>1461</v>
          </cell>
          <cell r="S660">
            <v>200</v>
          </cell>
          <cell r="T660"/>
          <cell r="U660">
            <v>3100</v>
          </cell>
          <cell r="V660">
            <v>263</v>
          </cell>
        </row>
        <row r="661">
          <cell r="D661" t="str">
            <v>Fairfield 2017</v>
          </cell>
          <cell r="E661">
            <v>779</v>
          </cell>
          <cell r="F661">
            <v>0</v>
          </cell>
          <cell r="G661">
            <v>0</v>
          </cell>
          <cell r="H661">
            <v>0</v>
          </cell>
          <cell r="I661"/>
          <cell r="J661">
            <v>404</v>
          </cell>
          <cell r="K661">
            <v>0</v>
          </cell>
          <cell r="L661">
            <v>0</v>
          </cell>
          <cell r="M661">
            <v>0</v>
          </cell>
          <cell r="N661"/>
          <cell r="O661">
            <v>456</v>
          </cell>
          <cell r="P661">
            <v>1</v>
          </cell>
          <cell r="Q661"/>
          <cell r="R661">
            <v>1461</v>
          </cell>
          <cell r="S661">
            <v>435</v>
          </cell>
          <cell r="T661"/>
          <cell r="U661">
            <v>3100</v>
          </cell>
          <cell r="V661">
            <v>436</v>
          </cell>
        </row>
        <row r="662">
          <cell r="D662" t="str">
            <v>Farmersville 2014</v>
          </cell>
          <cell r="E662"/>
          <cell r="F662"/>
          <cell r="G662"/>
          <cell r="H662"/>
          <cell r="I662"/>
          <cell r="J662"/>
          <cell r="K662"/>
          <cell r="L662"/>
          <cell r="M662"/>
          <cell r="N662"/>
          <cell r="O662"/>
          <cell r="P662"/>
          <cell r="Q662"/>
          <cell r="R662"/>
          <cell r="S662"/>
          <cell r="T662"/>
          <cell r="U662"/>
          <cell r="V662"/>
        </row>
        <row r="663">
          <cell r="D663" t="str">
            <v>Farmersville 2015</v>
          </cell>
          <cell r="E663"/>
          <cell r="F663"/>
          <cell r="G663"/>
          <cell r="H663"/>
          <cell r="I663"/>
          <cell r="J663"/>
          <cell r="K663"/>
          <cell r="L663"/>
          <cell r="M663"/>
          <cell r="N663"/>
          <cell r="O663"/>
          <cell r="P663"/>
          <cell r="Q663"/>
          <cell r="R663"/>
          <cell r="S663"/>
          <cell r="T663"/>
          <cell r="U663"/>
          <cell r="V663"/>
        </row>
        <row r="664">
          <cell r="D664" t="str">
            <v>Farmersville 2016</v>
          </cell>
          <cell r="E664"/>
          <cell r="F664"/>
          <cell r="G664"/>
          <cell r="H664"/>
          <cell r="I664"/>
          <cell r="J664"/>
          <cell r="K664"/>
          <cell r="L664"/>
          <cell r="M664"/>
          <cell r="N664"/>
          <cell r="O664"/>
          <cell r="P664"/>
          <cell r="Q664"/>
          <cell r="R664"/>
          <cell r="S664"/>
          <cell r="T664"/>
          <cell r="U664"/>
          <cell r="V664"/>
        </row>
        <row r="665">
          <cell r="D665" t="str">
            <v>Farmersville 2017</v>
          </cell>
          <cell r="E665">
            <v>74</v>
          </cell>
          <cell r="F665">
            <v>6</v>
          </cell>
          <cell r="G665">
            <v>0</v>
          </cell>
          <cell r="H665">
            <v>6</v>
          </cell>
          <cell r="I665"/>
          <cell r="J665">
            <v>65</v>
          </cell>
          <cell r="K665">
            <v>7</v>
          </cell>
          <cell r="L665">
            <v>0</v>
          </cell>
          <cell r="M665">
            <v>7</v>
          </cell>
          <cell r="N665"/>
          <cell r="O665">
            <v>68</v>
          </cell>
          <cell r="P665">
            <v>5</v>
          </cell>
          <cell r="Q665"/>
          <cell r="R665">
            <v>259</v>
          </cell>
          <cell r="S665">
            <v>5</v>
          </cell>
          <cell r="T665"/>
          <cell r="U665">
            <v>466</v>
          </cell>
          <cell r="V665">
            <v>23</v>
          </cell>
        </row>
        <row r="666">
          <cell r="D666" t="str">
            <v>Ferndale 2014</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row>
        <row r="667">
          <cell r="D667" t="str">
            <v>Ferndale 2015</v>
          </cell>
        </row>
        <row r="668">
          <cell r="D668" t="str">
            <v>Ferndale 2016</v>
          </cell>
        </row>
        <row r="669">
          <cell r="D669" t="str">
            <v>Ferndale 2017</v>
          </cell>
        </row>
        <row r="670">
          <cell r="D670" t="str">
            <v>Fillmore 2013</v>
          </cell>
        </row>
        <row r="671">
          <cell r="D671" t="str">
            <v>Fillmore 2014</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row>
        <row r="672">
          <cell r="D672" t="str">
            <v>Fillmore 2015</v>
          </cell>
        </row>
        <row r="673">
          <cell r="D673" t="str">
            <v>Fillmore 2016</v>
          </cell>
        </row>
        <row r="674">
          <cell r="D674" t="str">
            <v>Fillmore 2017</v>
          </cell>
        </row>
        <row r="675">
          <cell r="D675" t="str">
            <v>Firebaugh 2013</v>
          </cell>
        </row>
        <row r="676">
          <cell r="D676" t="str">
            <v>Firebaugh 2014</v>
          </cell>
        </row>
        <row r="677">
          <cell r="D677" t="str">
            <v>Firebaugh 2015</v>
          </cell>
        </row>
        <row r="678">
          <cell r="D678" t="str">
            <v>Firebaugh 2016</v>
          </cell>
          <cell r="E678"/>
          <cell r="F678"/>
          <cell r="G678"/>
          <cell r="H678"/>
          <cell r="I678"/>
          <cell r="J678"/>
          <cell r="K678"/>
          <cell r="L678"/>
          <cell r="M678"/>
          <cell r="N678"/>
          <cell r="O678"/>
          <cell r="P678"/>
          <cell r="Q678"/>
          <cell r="R678"/>
          <cell r="S678"/>
          <cell r="T678"/>
          <cell r="U678"/>
          <cell r="V678"/>
        </row>
        <row r="679">
          <cell r="D679" t="str">
            <v>Firebaugh 2017</v>
          </cell>
          <cell r="E679">
            <v>128</v>
          </cell>
          <cell r="F679">
            <v>15</v>
          </cell>
          <cell r="G679">
            <v>15</v>
          </cell>
          <cell r="H679">
            <v>0</v>
          </cell>
          <cell r="I679"/>
          <cell r="J679">
            <v>169</v>
          </cell>
          <cell r="K679">
            <v>15</v>
          </cell>
          <cell r="L679">
            <v>15</v>
          </cell>
          <cell r="M679">
            <v>0</v>
          </cell>
          <cell r="N679"/>
          <cell r="O679">
            <v>204</v>
          </cell>
          <cell r="P679">
            <v>0</v>
          </cell>
          <cell r="Q679"/>
          <cell r="R679">
            <v>211</v>
          </cell>
          <cell r="S679">
            <v>0</v>
          </cell>
          <cell r="T679"/>
          <cell r="U679">
            <v>712</v>
          </cell>
          <cell r="V679">
            <v>30</v>
          </cell>
        </row>
        <row r="680">
          <cell r="D680" t="str">
            <v>Folsom 2013</v>
          </cell>
          <cell r="E680">
            <v>1218</v>
          </cell>
          <cell r="F680">
            <v>0</v>
          </cell>
          <cell r="G680">
            <v>0</v>
          </cell>
          <cell r="H680">
            <v>0</v>
          </cell>
          <cell r="I680"/>
          <cell r="J680">
            <v>854</v>
          </cell>
          <cell r="K680">
            <v>0</v>
          </cell>
          <cell r="L680">
            <v>0</v>
          </cell>
          <cell r="M680">
            <v>0</v>
          </cell>
          <cell r="N680"/>
          <cell r="O680">
            <v>862</v>
          </cell>
          <cell r="P680">
            <v>28</v>
          </cell>
          <cell r="Q680"/>
          <cell r="R680">
            <v>1699</v>
          </cell>
          <cell r="S680">
            <v>302</v>
          </cell>
          <cell r="T680"/>
          <cell r="U680">
            <v>4633</v>
          </cell>
          <cell r="V680">
            <v>330</v>
          </cell>
        </row>
        <row r="681">
          <cell r="D681" t="str">
            <v>Folsom 2014</v>
          </cell>
          <cell r="E681">
            <v>1218</v>
          </cell>
          <cell r="F681">
            <v>0</v>
          </cell>
          <cell r="G681">
            <v>0</v>
          </cell>
          <cell r="H681">
            <v>0</v>
          </cell>
          <cell r="I681"/>
          <cell r="J681">
            <v>854</v>
          </cell>
          <cell r="K681">
            <v>0</v>
          </cell>
          <cell r="L681">
            <v>0</v>
          </cell>
          <cell r="M681">
            <v>0</v>
          </cell>
          <cell r="N681"/>
          <cell r="O681">
            <v>862</v>
          </cell>
          <cell r="P681">
            <v>68</v>
          </cell>
          <cell r="Q681"/>
          <cell r="R681">
            <v>1699</v>
          </cell>
          <cell r="S681">
            <v>205</v>
          </cell>
          <cell r="T681"/>
          <cell r="U681">
            <v>4633</v>
          </cell>
          <cell r="V681">
            <v>273</v>
          </cell>
        </row>
        <row r="682">
          <cell r="D682" t="str">
            <v>Folsom 2015</v>
          </cell>
          <cell r="E682">
            <v>1218</v>
          </cell>
          <cell r="F682">
            <v>0</v>
          </cell>
          <cell r="G682">
            <v>0</v>
          </cell>
          <cell r="H682">
            <v>0</v>
          </cell>
          <cell r="I682"/>
          <cell r="J682">
            <v>854</v>
          </cell>
          <cell r="K682">
            <v>0</v>
          </cell>
          <cell r="L682">
            <v>0</v>
          </cell>
          <cell r="M682">
            <v>0</v>
          </cell>
          <cell r="N682"/>
          <cell r="O682">
            <v>862</v>
          </cell>
          <cell r="P682">
            <v>54</v>
          </cell>
          <cell r="Q682"/>
          <cell r="R682">
            <v>1699</v>
          </cell>
          <cell r="S682">
            <v>180</v>
          </cell>
          <cell r="T682"/>
          <cell r="U682">
            <v>4633</v>
          </cell>
          <cell r="V682">
            <v>234</v>
          </cell>
        </row>
        <row r="683">
          <cell r="D683" t="str">
            <v>Folsom 2016</v>
          </cell>
          <cell r="E683">
            <v>1218</v>
          </cell>
          <cell r="F683">
            <v>0</v>
          </cell>
          <cell r="G683">
            <v>0</v>
          </cell>
          <cell r="H683">
            <v>0</v>
          </cell>
          <cell r="I683"/>
          <cell r="J683">
            <v>854</v>
          </cell>
          <cell r="K683">
            <v>0</v>
          </cell>
          <cell r="L683">
            <v>0</v>
          </cell>
          <cell r="M683">
            <v>0</v>
          </cell>
          <cell r="N683"/>
          <cell r="O683">
            <v>862</v>
          </cell>
          <cell r="P683">
            <v>74</v>
          </cell>
          <cell r="Q683"/>
          <cell r="R683">
            <v>1699</v>
          </cell>
          <cell r="S683">
            <v>99</v>
          </cell>
          <cell r="T683"/>
          <cell r="U683">
            <v>4633</v>
          </cell>
          <cell r="V683">
            <v>173</v>
          </cell>
        </row>
        <row r="684">
          <cell r="D684" t="str">
            <v>Folsom 2017</v>
          </cell>
          <cell r="E684">
            <v>1218</v>
          </cell>
          <cell r="F684">
            <v>6</v>
          </cell>
          <cell r="G684">
            <v>6</v>
          </cell>
          <cell r="H684">
            <v>0</v>
          </cell>
          <cell r="I684"/>
          <cell r="J684">
            <v>854</v>
          </cell>
          <cell r="K684">
            <v>0</v>
          </cell>
          <cell r="L684">
            <v>0</v>
          </cell>
          <cell r="M684">
            <v>0</v>
          </cell>
          <cell r="N684"/>
          <cell r="O684">
            <v>862</v>
          </cell>
          <cell r="P684">
            <v>358</v>
          </cell>
          <cell r="Q684"/>
          <cell r="R684">
            <v>1699</v>
          </cell>
          <cell r="S684">
            <v>138</v>
          </cell>
          <cell r="T684"/>
          <cell r="U684">
            <v>4633</v>
          </cell>
          <cell r="V684">
            <v>502</v>
          </cell>
        </row>
        <row r="685">
          <cell r="D685" t="str">
            <v>Fontana 2013</v>
          </cell>
          <cell r="E685"/>
          <cell r="F685"/>
          <cell r="G685"/>
          <cell r="H685"/>
          <cell r="I685"/>
          <cell r="J685"/>
          <cell r="K685"/>
          <cell r="L685"/>
          <cell r="M685"/>
          <cell r="N685"/>
          <cell r="O685"/>
          <cell r="P685"/>
          <cell r="Q685"/>
          <cell r="R685"/>
          <cell r="S685"/>
          <cell r="T685"/>
          <cell r="U685"/>
          <cell r="V685"/>
        </row>
        <row r="686">
          <cell r="D686" t="str">
            <v>Fontana 2014</v>
          </cell>
          <cell r="E686">
            <v>1442</v>
          </cell>
          <cell r="F686">
            <v>63</v>
          </cell>
          <cell r="G686">
            <v>63</v>
          </cell>
          <cell r="H686">
            <v>0</v>
          </cell>
          <cell r="I686"/>
          <cell r="J686">
            <v>974</v>
          </cell>
          <cell r="K686">
            <v>0</v>
          </cell>
          <cell r="L686">
            <v>0</v>
          </cell>
          <cell r="M686">
            <v>0</v>
          </cell>
          <cell r="N686"/>
          <cell r="O686">
            <v>1090</v>
          </cell>
          <cell r="P686">
            <v>0</v>
          </cell>
          <cell r="Q686"/>
          <cell r="R686">
            <v>2471</v>
          </cell>
          <cell r="S686">
            <v>258</v>
          </cell>
          <cell r="T686"/>
          <cell r="U686">
            <v>5977</v>
          </cell>
          <cell r="V686">
            <v>321</v>
          </cell>
        </row>
        <row r="687">
          <cell r="D687" t="str">
            <v>Fontana 2015</v>
          </cell>
          <cell r="E687">
            <v>1442</v>
          </cell>
          <cell r="F687">
            <v>0</v>
          </cell>
          <cell r="G687">
            <v>0</v>
          </cell>
          <cell r="H687">
            <v>0</v>
          </cell>
          <cell r="I687"/>
          <cell r="J687">
            <v>974</v>
          </cell>
          <cell r="K687">
            <v>147</v>
          </cell>
          <cell r="L687">
            <v>147</v>
          </cell>
          <cell r="M687">
            <v>0</v>
          </cell>
          <cell r="N687"/>
          <cell r="O687">
            <v>1090</v>
          </cell>
          <cell r="P687">
            <v>0</v>
          </cell>
          <cell r="Q687"/>
          <cell r="R687">
            <v>2471</v>
          </cell>
          <cell r="S687">
            <v>368</v>
          </cell>
          <cell r="T687"/>
          <cell r="U687">
            <v>5977</v>
          </cell>
          <cell r="V687">
            <v>515</v>
          </cell>
        </row>
        <row r="688">
          <cell r="D688" t="str">
            <v>Fontana 2016</v>
          </cell>
          <cell r="E688">
            <v>1442</v>
          </cell>
          <cell r="F688">
            <v>0</v>
          </cell>
          <cell r="G688">
            <v>0</v>
          </cell>
          <cell r="H688">
            <v>0</v>
          </cell>
          <cell r="I688"/>
          <cell r="J688">
            <v>974</v>
          </cell>
          <cell r="K688">
            <v>0</v>
          </cell>
          <cell r="L688">
            <v>0</v>
          </cell>
          <cell r="M688">
            <v>0</v>
          </cell>
          <cell r="N688"/>
          <cell r="O688">
            <v>1090</v>
          </cell>
          <cell r="P688">
            <v>0</v>
          </cell>
          <cell r="Q688"/>
          <cell r="R688">
            <v>2471</v>
          </cell>
          <cell r="S688">
            <v>444</v>
          </cell>
          <cell r="T688"/>
          <cell r="U688">
            <v>5977</v>
          </cell>
          <cell r="V688">
            <v>444</v>
          </cell>
        </row>
        <row r="689">
          <cell r="D689" t="str">
            <v>Fontana 2017</v>
          </cell>
          <cell r="E689">
            <v>1442</v>
          </cell>
          <cell r="F689">
            <v>0</v>
          </cell>
          <cell r="G689">
            <v>0</v>
          </cell>
          <cell r="H689">
            <v>0</v>
          </cell>
          <cell r="I689"/>
          <cell r="J689">
            <v>974</v>
          </cell>
          <cell r="K689">
            <v>0</v>
          </cell>
          <cell r="L689">
            <v>0</v>
          </cell>
          <cell r="M689">
            <v>0</v>
          </cell>
          <cell r="N689"/>
          <cell r="O689">
            <v>1090</v>
          </cell>
          <cell r="P689">
            <v>0</v>
          </cell>
          <cell r="Q689"/>
          <cell r="R689">
            <v>2471</v>
          </cell>
          <cell r="S689">
            <v>435</v>
          </cell>
          <cell r="T689"/>
          <cell r="U689">
            <v>5977</v>
          </cell>
          <cell r="V689">
            <v>435</v>
          </cell>
        </row>
        <row r="690">
          <cell r="D690" t="str">
            <v>Fort Bragg 2014</v>
          </cell>
          <cell r="E690"/>
          <cell r="F690"/>
          <cell r="G690"/>
          <cell r="H690"/>
          <cell r="I690"/>
          <cell r="J690"/>
          <cell r="K690"/>
          <cell r="L690"/>
          <cell r="M690"/>
          <cell r="N690"/>
          <cell r="O690"/>
          <cell r="P690"/>
          <cell r="Q690"/>
          <cell r="R690"/>
          <cell r="S690"/>
          <cell r="T690"/>
          <cell r="U690"/>
          <cell r="V690"/>
        </row>
        <row r="691">
          <cell r="D691" t="str">
            <v>Fort Bragg 2015</v>
          </cell>
          <cell r="E691">
            <v>5</v>
          </cell>
          <cell r="F691">
            <v>0</v>
          </cell>
          <cell r="G691">
            <v>0</v>
          </cell>
          <cell r="H691">
            <v>0</v>
          </cell>
          <cell r="I691"/>
          <cell r="J691">
            <v>5</v>
          </cell>
          <cell r="K691">
            <v>2</v>
          </cell>
          <cell r="L691">
            <v>2</v>
          </cell>
          <cell r="M691">
            <v>0</v>
          </cell>
          <cell r="N691"/>
          <cell r="O691">
            <v>3</v>
          </cell>
          <cell r="P691">
            <v>0</v>
          </cell>
          <cell r="Q691"/>
          <cell r="R691">
            <v>9</v>
          </cell>
          <cell r="S691">
            <v>3</v>
          </cell>
          <cell r="T691"/>
          <cell r="U691">
            <v>22</v>
          </cell>
          <cell r="V691">
            <v>5</v>
          </cell>
        </row>
        <row r="692">
          <cell r="D692" t="str">
            <v>Fort Bragg 2016</v>
          </cell>
          <cell r="E692"/>
          <cell r="F692"/>
          <cell r="G692"/>
          <cell r="H692"/>
          <cell r="I692"/>
          <cell r="J692"/>
          <cell r="K692"/>
          <cell r="L692"/>
          <cell r="M692"/>
          <cell r="N692"/>
          <cell r="O692"/>
          <cell r="P692"/>
          <cell r="Q692"/>
          <cell r="R692"/>
          <cell r="S692"/>
          <cell r="T692"/>
          <cell r="U692"/>
          <cell r="V692"/>
        </row>
        <row r="693">
          <cell r="D693" t="str">
            <v>Fort Bragg 2017</v>
          </cell>
          <cell r="E693"/>
          <cell r="F693"/>
          <cell r="G693"/>
          <cell r="H693"/>
          <cell r="I693"/>
          <cell r="J693"/>
          <cell r="K693"/>
          <cell r="L693"/>
          <cell r="M693"/>
          <cell r="N693"/>
          <cell r="O693"/>
          <cell r="P693"/>
          <cell r="Q693"/>
          <cell r="R693"/>
          <cell r="S693"/>
          <cell r="T693"/>
          <cell r="U693"/>
          <cell r="V693"/>
        </row>
        <row r="694">
          <cell r="D694" t="str">
            <v>Fort Jones 2014</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row>
        <row r="695">
          <cell r="D695" t="str">
            <v>Fort Jones 2015</v>
          </cell>
        </row>
        <row r="696">
          <cell r="D696" t="str">
            <v>Fort Jones 2016</v>
          </cell>
        </row>
        <row r="697">
          <cell r="D697" t="str">
            <v>Fort Jones 2017</v>
          </cell>
        </row>
        <row r="698">
          <cell r="D698" t="str">
            <v>Fortuna 2014</v>
          </cell>
          <cell r="E698"/>
          <cell r="F698"/>
          <cell r="G698"/>
          <cell r="H698"/>
          <cell r="I698"/>
          <cell r="J698"/>
          <cell r="K698"/>
          <cell r="L698"/>
          <cell r="M698"/>
          <cell r="N698"/>
          <cell r="O698"/>
          <cell r="P698"/>
          <cell r="Q698"/>
          <cell r="R698"/>
          <cell r="S698"/>
          <cell r="T698"/>
          <cell r="U698"/>
          <cell r="V698"/>
        </row>
        <row r="699">
          <cell r="D699" t="str">
            <v>Fortuna 2015</v>
          </cell>
          <cell r="E699"/>
          <cell r="F699"/>
          <cell r="G699"/>
          <cell r="H699"/>
          <cell r="I699"/>
          <cell r="J699"/>
          <cell r="K699"/>
          <cell r="L699"/>
          <cell r="M699"/>
          <cell r="N699"/>
          <cell r="O699"/>
          <cell r="P699"/>
          <cell r="Q699"/>
          <cell r="R699"/>
          <cell r="S699"/>
          <cell r="T699"/>
          <cell r="U699"/>
          <cell r="V699"/>
        </row>
        <row r="700">
          <cell r="D700" t="str">
            <v>Fortuna 2016</v>
          </cell>
          <cell r="E700"/>
          <cell r="F700"/>
          <cell r="G700"/>
          <cell r="H700"/>
          <cell r="I700"/>
          <cell r="J700"/>
          <cell r="K700"/>
          <cell r="L700"/>
          <cell r="M700"/>
          <cell r="N700"/>
          <cell r="O700"/>
          <cell r="P700"/>
          <cell r="Q700"/>
          <cell r="R700"/>
          <cell r="S700"/>
          <cell r="T700"/>
          <cell r="U700"/>
          <cell r="V700"/>
        </row>
        <row r="701">
          <cell r="D701" t="str">
            <v>Fortuna 2017</v>
          </cell>
          <cell r="E701">
            <v>39</v>
          </cell>
          <cell r="F701">
            <v>0</v>
          </cell>
          <cell r="G701">
            <v>0</v>
          </cell>
          <cell r="H701">
            <v>0</v>
          </cell>
          <cell r="I701"/>
          <cell r="J701">
            <v>24</v>
          </cell>
          <cell r="K701">
            <v>0</v>
          </cell>
          <cell r="L701">
            <v>0</v>
          </cell>
          <cell r="M701">
            <v>0</v>
          </cell>
          <cell r="N701"/>
          <cell r="O701">
            <v>27</v>
          </cell>
          <cell r="P701">
            <v>4</v>
          </cell>
          <cell r="Q701"/>
          <cell r="R701">
            <v>71</v>
          </cell>
          <cell r="S701">
            <v>5</v>
          </cell>
          <cell r="T701"/>
          <cell r="U701">
            <v>161</v>
          </cell>
          <cell r="V701">
            <v>9</v>
          </cell>
        </row>
        <row r="702">
          <cell r="D702" t="str">
            <v>Foster City 2014</v>
          </cell>
          <cell r="E702"/>
          <cell r="F702"/>
          <cell r="G702"/>
          <cell r="H702"/>
          <cell r="I702"/>
          <cell r="J702"/>
          <cell r="K702"/>
          <cell r="L702"/>
          <cell r="M702"/>
          <cell r="N702"/>
          <cell r="O702"/>
          <cell r="P702"/>
          <cell r="Q702"/>
          <cell r="R702"/>
          <cell r="S702"/>
          <cell r="T702"/>
          <cell r="U702"/>
          <cell r="V702"/>
        </row>
        <row r="703">
          <cell r="D703" t="str">
            <v>Foster City 2015</v>
          </cell>
          <cell r="E703">
            <v>148</v>
          </cell>
          <cell r="F703">
            <v>83</v>
          </cell>
          <cell r="G703">
            <v>83</v>
          </cell>
          <cell r="H703">
            <v>0</v>
          </cell>
          <cell r="I703"/>
          <cell r="J703">
            <v>87</v>
          </cell>
          <cell r="K703">
            <v>49</v>
          </cell>
          <cell r="L703">
            <v>49</v>
          </cell>
          <cell r="M703">
            <v>0</v>
          </cell>
          <cell r="N703"/>
          <cell r="O703">
            <v>76</v>
          </cell>
          <cell r="P703">
            <v>14</v>
          </cell>
          <cell r="Q703"/>
          <cell r="R703">
            <v>119</v>
          </cell>
          <cell r="S703">
            <v>563</v>
          </cell>
          <cell r="T703"/>
          <cell r="U703">
            <v>430</v>
          </cell>
          <cell r="V703">
            <v>709</v>
          </cell>
        </row>
        <row r="704">
          <cell r="D704" t="str">
            <v>Foster City 2016</v>
          </cell>
          <cell r="E704">
            <v>148</v>
          </cell>
          <cell r="F704">
            <v>0</v>
          </cell>
          <cell r="G704">
            <v>0</v>
          </cell>
          <cell r="H704">
            <v>0</v>
          </cell>
          <cell r="I704"/>
          <cell r="J704">
            <v>87</v>
          </cell>
          <cell r="K704">
            <v>0</v>
          </cell>
          <cell r="L704">
            <v>0</v>
          </cell>
          <cell r="M704">
            <v>0</v>
          </cell>
          <cell r="N704"/>
          <cell r="O704">
            <v>76</v>
          </cell>
          <cell r="P704">
            <v>0</v>
          </cell>
          <cell r="Q704"/>
          <cell r="R704">
            <v>119</v>
          </cell>
          <cell r="S704">
            <v>74</v>
          </cell>
          <cell r="T704"/>
          <cell r="U704">
            <v>430</v>
          </cell>
          <cell r="V704">
            <v>74</v>
          </cell>
        </row>
        <row r="705">
          <cell r="D705" t="str">
            <v>Foster City 2017</v>
          </cell>
          <cell r="E705">
            <v>148</v>
          </cell>
          <cell r="F705">
            <v>1</v>
          </cell>
          <cell r="G705">
            <v>0</v>
          </cell>
          <cell r="H705">
            <v>1</v>
          </cell>
          <cell r="I705"/>
          <cell r="J705">
            <v>87</v>
          </cell>
          <cell r="K705">
            <v>0</v>
          </cell>
          <cell r="L705">
            <v>0</v>
          </cell>
          <cell r="M705">
            <v>0</v>
          </cell>
          <cell r="N705"/>
          <cell r="O705">
            <v>76</v>
          </cell>
          <cell r="P705">
            <v>0</v>
          </cell>
          <cell r="Q705"/>
          <cell r="R705">
            <v>119</v>
          </cell>
          <cell r="S705">
            <v>0</v>
          </cell>
          <cell r="T705"/>
          <cell r="U705">
            <v>430</v>
          </cell>
          <cell r="V705">
            <v>1</v>
          </cell>
        </row>
        <row r="706">
          <cell r="D706" t="str">
            <v>Fountain Valley 2013</v>
          </cell>
          <cell r="E706"/>
          <cell r="F706"/>
          <cell r="G706"/>
          <cell r="H706"/>
          <cell r="I706"/>
          <cell r="J706"/>
          <cell r="K706"/>
          <cell r="L706"/>
          <cell r="M706"/>
          <cell r="N706"/>
          <cell r="O706"/>
          <cell r="P706"/>
          <cell r="Q706"/>
          <cell r="R706"/>
          <cell r="S706"/>
          <cell r="T706"/>
          <cell r="U706"/>
          <cell r="V706"/>
        </row>
        <row r="707">
          <cell r="D707" t="str">
            <v>Fountain Valley 2014</v>
          </cell>
          <cell r="E707">
            <v>83</v>
          </cell>
          <cell r="F707">
            <v>0</v>
          </cell>
          <cell r="G707">
            <v>0</v>
          </cell>
          <cell r="H707">
            <v>0</v>
          </cell>
          <cell r="I707"/>
          <cell r="J707">
            <v>59</v>
          </cell>
          <cell r="K707">
            <v>0</v>
          </cell>
          <cell r="L707">
            <v>0</v>
          </cell>
          <cell r="M707">
            <v>0</v>
          </cell>
          <cell r="N707"/>
          <cell r="O707">
            <v>65</v>
          </cell>
          <cell r="P707">
            <v>0</v>
          </cell>
          <cell r="Q707"/>
          <cell r="R707">
            <v>151</v>
          </cell>
          <cell r="S707">
            <v>6</v>
          </cell>
          <cell r="T707"/>
          <cell r="U707">
            <v>358</v>
          </cell>
          <cell r="V707">
            <v>6</v>
          </cell>
        </row>
        <row r="708">
          <cell r="D708" t="str">
            <v>Fountain Valley 2015</v>
          </cell>
          <cell r="E708">
            <v>83</v>
          </cell>
          <cell r="F708">
            <v>0</v>
          </cell>
          <cell r="G708">
            <v>0</v>
          </cell>
          <cell r="H708">
            <v>0</v>
          </cell>
          <cell r="I708"/>
          <cell r="J708">
            <v>59</v>
          </cell>
          <cell r="K708">
            <v>0</v>
          </cell>
          <cell r="L708">
            <v>0</v>
          </cell>
          <cell r="M708">
            <v>0</v>
          </cell>
          <cell r="N708"/>
          <cell r="O708">
            <v>65</v>
          </cell>
          <cell r="P708">
            <v>0</v>
          </cell>
          <cell r="Q708"/>
          <cell r="R708">
            <v>151</v>
          </cell>
          <cell r="S708">
            <v>6</v>
          </cell>
          <cell r="T708"/>
          <cell r="U708">
            <v>358</v>
          </cell>
          <cell r="V708">
            <v>6</v>
          </cell>
        </row>
        <row r="709">
          <cell r="D709" t="str">
            <v>Fountain Valley 2016</v>
          </cell>
          <cell r="E709">
            <v>83</v>
          </cell>
          <cell r="F709">
            <v>0</v>
          </cell>
          <cell r="G709">
            <v>0</v>
          </cell>
          <cell r="H709">
            <v>0</v>
          </cell>
          <cell r="I709"/>
          <cell r="J709">
            <v>59</v>
          </cell>
          <cell r="K709">
            <v>0</v>
          </cell>
          <cell r="L709">
            <v>0</v>
          </cell>
          <cell r="M709">
            <v>0</v>
          </cell>
          <cell r="N709"/>
          <cell r="O709">
            <v>65</v>
          </cell>
          <cell r="P709">
            <v>0</v>
          </cell>
          <cell r="Q709"/>
          <cell r="R709">
            <v>151</v>
          </cell>
          <cell r="S709">
            <v>10</v>
          </cell>
          <cell r="T709"/>
          <cell r="U709">
            <v>358</v>
          </cell>
          <cell r="V709">
            <v>10</v>
          </cell>
        </row>
        <row r="710">
          <cell r="D710" t="str">
            <v>Fountain Valley 2017</v>
          </cell>
          <cell r="E710">
            <v>83</v>
          </cell>
          <cell r="F710">
            <v>0</v>
          </cell>
          <cell r="G710">
            <v>0</v>
          </cell>
          <cell r="H710">
            <v>0</v>
          </cell>
          <cell r="I710"/>
          <cell r="J710">
            <v>59</v>
          </cell>
          <cell r="K710">
            <v>0</v>
          </cell>
          <cell r="L710">
            <v>0</v>
          </cell>
          <cell r="M710">
            <v>0</v>
          </cell>
          <cell r="N710"/>
          <cell r="O710">
            <v>65</v>
          </cell>
          <cell r="P710">
            <v>6</v>
          </cell>
          <cell r="Q710"/>
          <cell r="R710">
            <v>151</v>
          </cell>
          <cell r="S710">
            <v>8</v>
          </cell>
          <cell r="T710"/>
          <cell r="U710">
            <v>358</v>
          </cell>
          <cell r="V710">
            <v>14</v>
          </cell>
        </row>
        <row r="711">
          <cell r="D711" t="str">
            <v>Fowler 2013</v>
          </cell>
          <cell r="E711"/>
          <cell r="F711"/>
          <cell r="G711"/>
          <cell r="H711"/>
          <cell r="I711"/>
          <cell r="J711"/>
          <cell r="K711"/>
          <cell r="L711"/>
          <cell r="M711"/>
          <cell r="N711"/>
          <cell r="O711"/>
          <cell r="P711"/>
          <cell r="Q711"/>
          <cell r="R711"/>
          <cell r="S711"/>
          <cell r="T711"/>
          <cell r="U711"/>
          <cell r="V711"/>
        </row>
        <row r="712">
          <cell r="D712" t="str">
            <v>Fowler 2014</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row>
        <row r="713">
          <cell r="D713" t="str">
            <v>Fowler 2015</v>
          </cell>
        </row>
        <row r="714">
          <cell r="D714" t="str">
            <v>Fowler 2016</v>
          </cell>
        </row>
        <row r="715">
          <cell r="D715" t="str">
            <v>Fowler 2017</v>
          </cell>
        </row>
        <row r="716">
          <cell r="D716" t="str">
            <v>Fremont 2014</v>
          </cell>
          <cell r="E716">
            <v>1714</v>
          </cell>
          <cell r="F716">
            <v>0</v>
          </cell>
          <cell r="G716">
            <v>0</v>
          </cell>
          <cell r="H716">
            <v>0</v>
          </cell>
          <cell r="I716"/>
          <cell r="J716">
            <v>926</v>
          </cell>
          <cell r="K716">
            <v>0</v>
          </cell>
          <cell r="L716">
            <v>0</v>
          </cell>
          <cell r="M716">
            <v>0</v>
          </cell>
          <cell r="N716"/>
          <cell r="O716">
            <v>978</v>
          </cell>
          <cell r="P716">
            <v>0</v>
          </cell>
          <cell r="Q716"/>
          <cell r="R716">
            <v>1837</v>
          </cell>
          <cell r="S716">
            <v>137</v>
          </cell>
          <cell r="T716"/>
          <cell r="U716">
            <v>5455</v>
          </cell>
          <cell r="V716">
            <v>137</v>
          </cell>
        </row>
        <row r="717">
          <cell r="D717" t="str">
            <v>Fremont 2015</v>
          </cell>
          <cell r="E717">
            <v>1714</v>
          </cell>
          <cell r="F717">
            <v>64</v>
          </cell>
          <cell r="G717">
            <v>64</v>
          </cell>
          <cell r="H717">
            <v>0</v>
          </cell>
          <cell r="I717"/>
          <cell r="J717">
            <v>926</v>
          </cell>
          <cell r="K717">
            <v>0</v>
          </cell>
          <cell r="L717">
            <v>0</v>
          </cell>
          <cell r="M717">
            <v>0</v>
          </cell>
          <cell r="N717"/>
          <cell r="O717">
            <v>978</v>
          </cell>
          <cell r="P717">
            <v>0</v>
          </cell>
          <cell r="Q717"/>
          <cell r="R717">
            <v>1837</v>
          </cell>
          <cell r="S717">
            <v>383</v>
          </cell>
          <cell r="T717"/>
          <cell r="U717">
            <v>5455</v>
          </cell>
          <cell r="V717">
            <v>447</v>
          </cell>
        </row>
        <row r="718">
          <cell r="D718" t="str">
            <v>Fremont 2016</v>
          </cell>
          <cell r="E718">
            <v>1714</v>
          </cell>
          <cell r="F718">
            <v>2</v>
          </cell>
          <cell r="G718">
            <v>2</v>
          </cell>
          <cell r="H718">
            <v>0</v>
          </cell>
          <cell r="I718"/>
          <cell r="J718">
            <v>926</v>
          </cell>
          <cell r="K718">
            <v>0</v>
          </cell>
          <cell r="L718">
            <v>0</v>
          </cell>
          <cell r="M718">
            <v>0</v>
          </cell>
          <cell r="N718"/>
          <cell r="O718">
            <v>978</v>
          </cell>
          <cell r="P718">
            <v>0</v>
          </cell>
          <cell r="Q718"/>
          <cell r="R718">
            <v>1837</v>
          </cell>
          <cell r="S718">
            <v>452</v>
          </cell>
          <cell r="T718"/>
          <cell r="U718">
            <v>5455</v>
          </cell>
          <cell r="V718">
            <v>454</v>
          </cell>
        </row>
        <row r="719">
          <cell r="D719" t="str">
            <v>Fremont 2017</v>
          </cell>
          <cell r="E719">
            <v>1714</v>
          </cell>
          <cell r="F719">
            <v>217</v>
          </cell>
          <cell r="G719">
            <v>217</v>
          </cell>
          <cell r="H719">
            <v>0</v>
          </cell>
          <cell r="I719"/>
          <cell r="J719">
            <v>926</v>
          </cell>
          <cell r="K719">
            <v>249</v>
          </cell>
          <cell r="L719">
            <v>249</v>
          </cell>
          <cell r="M719">
            <v>0</v>
          </cell>
          <cell r="N719"/>
          <cell r="O719">
            <v>978</v>
          </cell>
          <cell r="P719">
            <v>0</v>
          </cell>
          <cell r="Q719"/>
          <cell r="R719">
            <v>1837</v>
          </cell>
          <cell r="S719">
            <v>1601</v>
          </cell>
          <cell r="T719"/>
          <cell r="U719">
            <v>5455</v>
          </cell>
          <cell r="V719">
            <v>2067</v>
          </cell>
        </row>
        <row r="720">
          <cell r="D720" t="str">
            <v>Fresno 2013</v>
          </cell>
          <cell r="E720"/>
          <cell r="F720"/>
          <cell r="G720"/>
          <cell r="H720"/>
          <cell r="I720"/>
          <cell r="J720"/>
          <cell r="K720"/>
          <cell r="L720"/>
          <cell r="M720"/>
          <cell r="N720"/>
          <cell r="O720"/>
          <cell r="P720"/>
          <cell r="Q720"/>
          <cell r="R720"/>
          <cell r="S720"/>
          <cell r="T720"/>
          <cell r="U720"/>
          <cell r="V720"/>
        </row>
        <row r="721">
          <cell r="D721" t="str">
            <v>Fresno 2014</v>
          </cell>
          <cell r="E721"/>
          <cell r="F721"/>
          <cell r="G721"/>
          <cell r="H721"/>
          <cell r="I721"/>
          <cell r="J721"/>
          <cell r="K721"/>
          <cell r="L721"/>
          <cell r="M721"/>
          <cell r="N721"/>
          <cell r="O721"/>
          <cell r="P721"/>
          <cell r="Q721"/>
          <cell r="R721"/>
          <cell r="S721"/>
          <cell r="T721"/>
          <cell r="U721"/>
          <cell r="V721"/>
        </row>
        <row r="722">
          <cell r="D722" t="str">
            <v>Fresno 2015</v>
          </cell>
          <cell r="E722">
            <v>7971</v>
          </cell>
          <cell r="F722">
            <v>290</v>
          </cell>
          <cell r="G722">
            <v>290</v>
          </cell>
          <cell r="H722">
            <v>0</v>
          </cell>
          <cell r="I722"/>
          <cell r="J722">
            <v>5736</v>
          </cell>
          <cell r="K722">
            <v>268</v>
          </cell>
          <cell r="L722">
            <v>268</v>
          </cell>
          <cell r="M722">
            <v>0</v>
          </cell>
          <cell r="N722"/>
          <cell r="O722">
            <v>3228</v>
          </cell>
          <cell r="P722">
            <v>384</v>
          </cell>
          <cell r="Q722"/>
          <cell r="R722">
            <v>10116</v>
          </cell>
          <cell r="S722">
            <v>2328</v>
          </cell>
          <cell r="T722"/>
          <cell r="U722">
            <v>27051</v>
          </cell>
          <cell r="V722">
            <v>3270</v>
          </cell>
        </row>
        <row r="723">
          <cell r="D723" t="str">
            <v>Fresno 2016</v>
          </cell>
          <cell r="E723">
            <v>7971</v>
          </cell>
          <cell r="F723">
            <v>23</v>
          </cell>
          <cell r="G723">
            <v>23</v>
          </cell>
          <cell r="H723">
            <v>0</v>
          </cell>
          <cell r="I723"/>
          <cell r="J723">
            <v>5736</v>
          </cell>
          <cell r="K723">
            <v>8</v>
          </cell>
          <cell r="L723">
            <v>8</v>
          </cell>
          <cell r="M723">
            <v>0</v>
          </cell>
          <cell r="N723"/>
          <cell r="O723">
            <v>3228</v>
          </cell>
          <cell r="P723">
            <v>334</v>
          </cell>
          <cell r="Q723"/>
          <cell r="R723">
            <v>10116</v>
          </cell>
          <cell r="S723">
            <v>923</v>
          </cell>
          <cell r="T723"/>
          <cell r="U723">
            <v>27051</v>
          </cell>
          <cell r="V723">
            <v>1288</v>
          </cell>
        </row>
        <row r="724">
          <cell r="D724" t="str">
            <v>Fresno 2017</v>
          </cell>
          <cell r="E724">
            <v>7971</v>
          </cell>
          <cell r="F724">
            <v>0</v>
          </cell>
          <cell r="G724">
            <v>0</v>
          </cell>
          <cell r="H724">
            <v>0</v>
          </cell>
          <cell r="I724"/>
          <cell r="J724">
            <v>5736</v>
          </cell>
          <cell r="K724">
            <v>4</v>
          </cell>
          <cell r="L724">
            <v>4</v>
          </cell>
          <cell r="M724">
            <v>0</v>
          </cell>
          <cell r="N724"/>
          <cell r="O724">
            <v>3228</v>
          </cell>
          <cell r="P724">
            <v>787</v>
          </cell>
          <cell r="Q724"/>
          <cell r="R724">
            <v>10116</v>
          </cell>
          <cell r="S724">
            <v>676</v>
          </cell>
          <cell r="T724"/>
          <cell r="U724">
            <v>27051</v>
          </cell>
          <cell r="V724">
            <v>1467</v>
          </cell>
        </row>
        <row r="725">
          <cell r="D725" t="str">
            <v>Fresno County - Unincorporated 2013</v>
          </cell>
          <cell r="E725"/>
          <cell r="F725"/>
          <cell r="G725"/>
          <cell r="H725"/>
          <cell r="I725"/>
          <cell r="J725"/>
          <cell r="K725"/>
          <cell r="L725"/>
          <cell r="M725"/>
          <cell r="N725"/>
          <cell r="O725"/>
          <cell r="P725"/>
          <cell r="Q725"/>
          <cell r="R725"/>
          <cell r="S725"/>
          <cell r="T725"/>
          <cell r="U725"/>
          <cell r="V725"/>
        </row>
        <row r="726">
          <cell r="D726" t="str">
            <v>Fresno County - Unincorporated 2014</v>
          </cell>
          <cell r="E726"/>
          <cell r="F726"/>
          <cell r="G726"/>
          <cell r="H726"/>
          <cell r="I726"/>
          <cell r="J726"/>
          <cell r="K726"/>
          <cell r="L726"/>
          <cell r="M726"/>
          <cell r="N726"/>
          <cell r="O726"/>
          <cell r="P726"/>
          <cell r="Q726"/>
          <cell r="R726"/>
          <cell r="S726"/>
          <cell r="T726"/>
          <cell r="U726"/>
          <cell r="V726"/>
        </row>
        <row r="727">
          <cell r="D727" t="str">
            <v>Fresno County - Unincorporated 2015</v>
          </cell>
          <cell r="E727">
            <v>460</v>
          </cell>
          <cell r="F727">
            <v>0</v>
          </cell>
          <cell r="G727">
            <v>0</v>
          </cell>
          <cell r="H727">
            <v>0</v>
          </cell>
          <cell r="I727"/>
          <cell r="J727">
            <v>527</v>
          </cell>
          <cell r="K727">
            <v>0</v>
          </cell>
          <cell r="L727">
            <v>0</v>
          </cell>
          <cell r="M727">
            <v>0</v>
          </cell>
          <cell r="N727"/>
          <cell r="O727">
            <v>589</v>
          </cell>
          <cell r="P727">
            <v>102</v>
          </cell>
          <cell r="Q727"/>
          <cell r="R727">
            <v>1146</v>
          </cell>
          <cell r="S727">
            <v>162</v>
          </cell>
          <cell r="T727"/>
          <cell r="U727">
            <v>2722</v>
          </cell>
          <cell r="V727">
            <v>264</v>
          </cell>
        </row>
        <row r="728">
          <cell r="D728" t="str">
            <v>Fresno County - Unincorporated 2016</v>
          </cell>
          <cell r="E728">
            <v>460</v>
          </cell>
          <cell r="F728">
            <v>0</v>
          </cell>
          <cell r="G728">
            <v>0</v>
          </cell>
          <cell r="H728">
            <v>0</v>
          </cell>
          <cell r="I728"/>
          <cell r="J728">
            <v>527</v>
          </cell>
          <cell r="K728">
            <v>0</v>
          </cell>
          <cell r="L728">
            <v>0</v>
          </cell>
          <cell r="M728">
            <v>0</v>
          </cell>
          <cell r="N728"/>
          <cell r="O728">
            <v>589</v>
          </cell>
          <cell r="P728">
            <v>63</v>
          </cell>
          <cell r="Q728"/>
          <cell r="R728">
            <v>1146</v>
          </cell>
          <cell r="S728">
            <v>38</v>
          </cell>
          <cell r="T728"/>
          <cell r="U728">
            <v>2722</v>
          </cell>
          <cell r="V728">
            <v>101</v>
          </cell>
        </row>
        <row r="729">
          <cell r="D729" t="str">
            <v>Fresno County - Unincorporated 2017</v>
          </cell>
          <cell r="E729">
            <v>460</v>
          </cell>
          <cell r="F729">
            <v>0</v>
          </cell>
          <cell r="G729">
            <v>0</v>
          </cell>
          <cell r="H729">
            <v>0</v>
          </cell>
          <cell r="I729"/>
          <cell r="J729">
            <v>527</v>
          </cell>
          <cell r="K729">
            <v>0</v>
          </cell>
          <cell r="L729">
            <v>0</v>
          </cell>
          <cell r="M729">
            <v>0</v>
          </cell>
          <cell r="N729"/>
          <cell r="O729">
            <v>589</v>
          </cell>
          <cell r="P729">
            <v>54</v>
          </cell>
          <cell r="Q729"/>
          <cell r="R729">
            <v>1146</v>
          </cell>
          <cell r="S729">
            <v>71</v>
          </cell>
          <cell r="T729"/>
          <cell r="U729">
            <v>2722</v>
          </cell>
          <cell r="V729">
            <v>125</v>
          </cell>
        </row>
        <row r="730">
          <cell r="D730" t="str">
            <v>Fullerton 2013</v>
          </cell>
          <cell r="E730"/>
          <cell r="F730"/>
          <cell r="G730"/>
          <cell r="H730"/>
          <cell r="I730"/>
          <cell r="J730"/>
          <cell r="K730"/>
          <cell r="L730"/>
          <cell r="M730"/>
          <cell r="N730"/>
          <cell r="O730"/>
          <cell r="P730"/>
          <cell r="Q730"/>
          <cell r="R730"/>
          <cell r="S730"/>
          <cell r="T730"/>
          <cell r="U730"/>
          <cell r="V730"/>
        </row>
        <row r="731">
          <cell r="D731" t="str">
            <v>Fullerton 2014</v>
          </cell>
          <cell r="E731">
            <v>411</v>
          </cell>
          <cell r="F731">
            <v>8</v>
          </cell>
          <cell r="G731">
            <v>8</v>
          </cell>
          <cell r="H731">
            <v>0</v>
          </cell>
          <cell r="I731"/>
          <cell r="J731">
            <v>299</v>
          </cell>
          <cell r="K731">
            <v>0</v>
          </cell>
          <cell r="L731">
            <v>0</v>
          </cell>
          <cell r="M731">
            <v>0</v>
          </cell>
          <cell r="N731"/>
          <cell r="O731">
            <v>337</v>
          </cell>
          <cell r="P731">
            <v>8</v>
          </cell>
          <cell r="Q731"/>
          <cell r="R731">
            <v>794</v>
          </cell>
          <cell r="S731">
            <v>72</v>
          </cell>
          <cell r="T731"/>
          <cell r="U731">
            <v>1841</v>
          </cell>
          <cell r="V731">
            <v>88</v>
          </cell>
        </row>
        <row r="732">
          <cell r="D732" t="str">
            <v>Fullerton 2015</v>
          </cell>
          <cell r="E732">
            <v>411</v>
          </cell>
          <cell r="F732">
            <v>0</v>
          </cell>
          <cell r="G732">
            <v>0</v>
          </cell>
          <cell r="H732">
            <v>0</v>
          </cell>
          <cell r="I732"/>
          <cell r="J732">
            <v>299</v>
          </cell>
          <cell r="K732">
            <v>0</v>
          </cell>
          <cell r="L732">
            <v>0</v>
          </cell>
          <cell r="M732">
            <v>0</v>
          </cell>
          <cell r="N732"/>
          <cell r="O732">
            <v>337</v>
          </cell>
          <cell r="P732">
            <v>0</v>
          </cell>
          <cell r="Q732"/>
          <cell r="R732">
            <v>794</v>
          </cell>
          <cell r="S732">
            <v>131</v>
          </cell>
          <cell r="T732"/>
          <cell r="U732">
            <v>1841</v>
          </cell>
          <cell r="V732">
            <v>131</v>
          </cell>
        </row>
        <row r="733">
          <cell r="D733" t="str">
            <v>Fullerton 2016</v>
          </cell>
          <cell r="E733">
            <v>411</v>
          </cell>
          <cell r="F733">
            <v>168</v>
          </cell>
          <cell r="G733">
            <v>20</v>
          </cell>
          <cell r="H733">
            <v>148</v>
          </cell>
          <cell r="I733"/>
          <cell r="J733">
            <v>299</v>
          </cell>
          <cell r="K733">
            <v>85</v>
          </cell>
          <cell r="L733">
            <v>85</v>
          </cell>
          <cell r="M733">
            <v>0</v>
          </cell>
          <cell r="N733"/>
          <cell r="O733">
            <v>337</v>
          </cell>
          <cell r="P733">
            <v>1</v>
          </cell>
          <cell r="Q733"/>
          <cell r="R733">
            <v>794</v>
          </cell>
          <cell r="S733">
            <v>230</v>
          </cell>
          <cell r="T733"/>
          <cell r="U733">
            <v>1841</v>
          </cell>
          <cell r="V733">
            <v>484</v>
          </cell>
        </row>
        <row r="734">
          <cell r="D734" t="str">
            <v>Fullerton 2017</v>
          </cell>
          <cell r="E734">
            <v>411</v>
          </cell>
          <cell r="F734">
            <v>0</v>
          </cell>
          <cell r="G734">
            <v>0</v>
          </cell>
          <cell r="H734">
            <v>0</v>
          </cell>
          <cell r="I734"/>
          <cell r="J734">
            <v>299</v>
          </cell>
          <cell r="K734">
            <v>0</v>
          </cell>
          <cell r="L734">
            <v>0</v>
          </cell>
          <cell r="M734">
            <v>0</v>
          </cell>
          <cell r="N734"/>
          <cell r="O734">
            <v>337</v>
          </cell>
          <cell r="P734">
            <v>2</v>
          </cell>
          <cell r="Q734"/>
          <cell r="R734">
            <v>794</v>
          </cell>
          <cell r="S734">
            <v>348</v>
          </cell>
          <cell r="T734"/>
          <cell r="U734">
            <v>1841</v>
          </cell>
          <cell r="V734">
            <v>350</v>
          </cell>
        </row>
        <row r="735">
          <cell r="D735" t="str">
            <v>Galt 2013</v>
          </cell>
          <cell r="E735">
            <v>131</v>
          </cell>
          <cell r="F735">
            <v>0</v>
          </cell>
          <cell r="G735">
            <v>0</v>
          </cell>
          <cell r="H735">
            <v>0</v>
          </cell>
          <cell r="I735"/>
          <cell r="J735">
            <v>91</v>
          </cell>
          <cell r="K735">
            <v>0</v>
          </cell>
          <cell r="L735">
            <v>0</v>
          </cell>
          <cell r="M735">
            <v>0</v>
          </cell>
          <cell r="N735"/>
          <cell r="O735">
            <v>126</v>
          </cell>
          <cell r="P735">
            <v>0</v>
          </cell>
          <cell r="Q735"/>
          <cell r="R735">
            <v>331</v>
          </cell>
          <cell r="S735">
            <v>41</v>
          </cell>
          <cell r="T735"/>
          <cell r="U735">
            <v>679</v>
          </cell>
          <cell r="V735">
            <v>41</v>
          </cell>
        </row>
        <row r="736">
          <cell r="D736" t="str">
            <v>Galt 2014</v>
          </cell>
          <cell r="E736">
            <v>131</v>
          </cell>
          <cell r="F736">
            <v>0</v>
          </cell>
          <cell r="G736">
            <v>0</v>
          </cell>
          <cell r="H736">
            <v>0</v>
          </cell>
          <cell r="I736"/>
          <cell r="J736">
            <v>91</v>
          </cell>
          <cell r="K736">
            <v>0</v>
          </cell>
          <cell r="L736">
            <v>0</v>
          </cell>
          <cell r="M736">
            <v>0</v>
          </cell>
          <cell r="N736"/>
          <cell r="O736">
            <v>126</v>
          </cell>
          <cell r="P736">
            <v>0</v>
          </cell>
          <cell r="Q736"/>
          <cell r="R736">
            <v>331</v>
          </cell>
          <cell r="S736">
            <v>29</v>
          </cell>
          <cell r="T736"/>
          <cell r="U736">
            <v>679</v>
          </cell>
          <cell r="V736">
            <v>29</v>
          </cell>
        </row>
        <row r="737">
          <cell r="D737" t="str">
            <v>Galt 2015</v>
          </cell>
          <cell r="E737">
            <v>131</v>
          </cell>
          <cell r="F737">
            <v>0</v>
          </cell>
          <cell r="G737">
            <v>0</v>
          </cell>
          <cell r="H737">
            <v>0</v>
          </cell>
          <cell r="I737"/>
          <cell r="J737">
            <v>91</v>
          </cell>
          <cell r="K737">
            <v>0</v>
          </cell>
          <cell r="L737">
            <v>0</v>
          </cell>
          <cell r="M737">
            <v>0</v>
          </cell>
          <cell r="N737"/>
          <cell r="O737">
            <v>126</v>
          </cell>
          <cell r="P737">
            <v>0</v>
          </cell>
          <cell r="Q737"/>
          <cell r="R737">
            <v>331</v>
          </cell>
          <cell r="S737">
            <v>45</v>
          </cell>
          <cell r="T737"/>
          <cell r="U737">
            <v>679</v>
          </cell>
          <cell r="V737">
            <v>45</v>
          </cell>
        </row>
        <row r="738">
          <cell r="D738" t="str">
            <v>Galt 2016</v>
          </cell>
          <cell r="E738">
            <v>131</v>
          </cell>
          <cell r="F738">
            <v>0</v>
          </cell>
          <cell r="G738">
            <v>0</v>
          </cell>
          <cell r="H738">
            <v>0</v>
          </cell>
          <cell r="I738"/>
          <cell r="J738">
            <v>91</v>
          </cell>
          <cell r="K738">
            <v>0</v>
          </cell>
          <cell r="L738">
            <v>0</v>
          </cell>
          <cell r="M738">
            <v>0</v>
          </cell>
          <cell r="N738"/>
          <cell r="O738">
            <v>126</v>
          </cell>
          <cell r="P738">
            <v>0</v>
          </cell>
          <cell r="Q738"/>
          <cell r="R738">
            <v>331</v>
          </cell>
          <cell r="S738">
            <v>134</v>
          </cell>
          <cell r="T738"/>
          <cell r="U738">
            <v>679</v>
          </cell>
          <cell r="V738">
            <v>134</v>
          </cell>
        </row>
        <row r="739">
          <cell r="D739" t="str">
            <v>Galt 2017</v>
          </cell>
          <cell r="E739">
            <v>131</v>
          </cell>
          <cell r="F739">
            <v>0</v>
          </cell>
          <cell r="G739">
            <v>0</v>
          </cell>
          <cell r="H739">
            <v>0</v>
          </cell>
          <cell r="I739"/>
          <cell r="J739">
            <v>91</v>
          </cell>
          <cell r="K739">
            <v>0</v>
          </cell>
          <cell r="L739">
            <v>0</v>
          </cell>
          <cell r="M739">
            <v>0</v>
          </cell>
          <cell r="N739"/>
          <cell r="O739">
            <v>126</v>
          </cell>
          <cell r="P739">
            <v>0</v>
          </cell>
          <cell r="Q739"/>
          <cell r="R739">
            <v>331</v>
          </cell>
          <cell r="S739">
            <v>71</v>
          </cell>
          <cell r="T739"/>
          <cell r="U739">
            <v>679</v>
          </cell>
          <cell r="V739">
            <v>71</v>
          </cell>
        </row>
        <row r="740">
          <cell r="D740" t="str">
            <v>Garden Grove 2013</v>
          </cell>
          <cell r="E740"/>
          <cell r="F740"/>
          <cell r="G740"/>
          <cell r="H740"/>
          <cell r="I740"/>
          <cell r="J740"/>
          <cell r="K740"/>
          <cell r="L740"/>
          <cell r="M740"/>
          <cell r="N740"/>
          <cell r="O740"/>
          <cell r="P740"/>
          <cell r="Q740"/>
          <cell r="R740"/>
          <cell r="S740"/>
          <cell r="T740"/>
          <cell r="U740"/>
          <cell r="V740"/>
        </row>
        <row r="741">
          <cell r="D741" t="str">
            <v>Garden Grove 2014</v>
          </cell>
          <cell r="E741">
            <v>164</v>
          </cell>
          <cell r="F741">
            <v>0</v>
          </cell>
          <cell r="G741">
            <v>0</v>
          </cell>
          <cell r="H741">
            <v>0</v>
          </cell>
          <cell r="I741"/>
          <cell r="J741">
            <v>120</v>
          </cell>
          <cell r="K741">
            <v>14</v>
          </cell>
          <cell r="L741">
            <v>14</v>
          </cell>
          <cell r="M741">
            <v>0</v>
          </cell>
          <cell r="N741"/>
          <cell r="O741">
            <v>135</v>
          </cell>
          <cell r="P741">
            <v>50</v>
          </cell>
          <cell r="Q741"/>
          <cell r="R741">
            <v>328</v>
          </cell>
          <cell r="S741">
            <v>37</v>
          </cell>
          <cell r="T741"/>
          <cell r="U741">
            <v>747</v>
          </cell>
          <cell r="V741">
            <v>101</v>
          </cell>
        </row>
        <row r="742">
          <cell r="D742" t="str">
            <v>Garden Grove 2015</v>
          </cell>
          <cell r="E742">
            <v>164</v>
          </cell>
          <cell r="F742">
            <v>0</v>
          </cell>
          <cell r="G742">
            <v>0</v>
          </cell>
          <cell r="H742">
            <v>0</v>
          </cell>
          <cell r="I742"/>
          <cell r="J742">
            <v>120</v>
          </cell>
          <cell r="K742">
            <v>0</v>
          </cell>
          <cell r="L742">
            <v>0</v>
          </cell>
          <cell r="M742">
            <v>0</v>
          </cell>
          <cell r="N742"/>
          <cell r="O742">
            <v>135</v>
          </cell>
          <cell r="P742">
            <v>7</v>
          </cell>
          <cell r="Q742"/>
          <cell r="R742">
            <v>328</v>
          </cell>
          <cell r="S742">
            <v>46</v>
          </cell>
          <cell r="T742"/>
          <cell r="U742">
            <v>747</v>
          </cell>
          <cell r="V742">
            <v>53</v>
          </cell>
        </row>
        <row r="743">
          <cell r="D743" t="str">
            <v>Garden Grove 2016</v>
          </cell>
          <cell r="E743">
            <v>164</v>
          </cell>
          <cell r="F743">
            <v>0</v>
          </cell>
          <cell r="G743">
            <v>0</v>
          </cell>
          <cell r="H743">
            <v>0</v>
          </cell>
          <cell r="I743"/>
          <cell r="J743">
            <v>120</v>
          </cell>
          <cell r="K743">
            <v>0</v>
          </cell>
          <cell r="L743">
            <v>0</v>
          </cell>
          <cell r="M743">
            <v>0</v>
          </cell>
          <cell r="N743"/>
          <cell r="O743">
            <v>135</v>
          </cell>
          <cell r="P743">
            <v>9</v>
          </cell>
          <cell r="Q743"/>
          <cell r="R743">
            <v>328</v>
          </cell>
          <cell r="S743">
            <v>10</v>
          </cell>
          <cell r="T743"/>
          <cell r="U743">
            <v>747</v>
          </cell>
          <cell r="V743">
            <v>19</v>
          </cell>
        </row>
        <row r="744">
          <cell r="D744" t="str">
            <v>Garden Grove 2017</v>
          </cell>
          <cell r="E744">
            <v>164</v>
          </cell>
          <cell r="F744">
            <v>13</v>
          </cell>
          <cell r="G744">
            <v>13</v>
          </cell>
          <cell r="H744">
            <v>0</v>
          </cell>
          <cell r="I744"/>
          <cell r="J744">
            <v>120</v>
          </cell>
          <cell r="K744">
            <v>33</v>
          </cell>
          <cell r="L744">
            <v>33</v>
          </cell>
          <cell r="M744">
            <v>0</v>
          </cell>
          <cell r="N744"/>
          <cell r="O744">
            <v>135</v>
          </cell>
          <cell r="P744">
            <v>13</v>
          </cell>
          <cell r="Q744"/>
          <cell r="R744">
            <v>328</v>
          </cell>
          <cell r="S744">
            <v>9</v>
          </cell>
          <cell r="T744"/>
          <cell r="U744">
            <v>747</v>
          </cell>
          <cell r="V744">
            <v>68</v>
          </cell>
        </row>
        <row r="745">
          <cell r="D745" t="str">
            <v>Gardena 2013</v>
          </cell>
          <cell r="E745"/>
          <cell r="F745"/>
          <cell r="G745"/>
          <cell r="H745"/>
          <cell r="I745"/>
          <cell r="J745"/>
          <cell r="K745"/>
          <cell r="L745"/>
          <cell r="M745"/>
          <cell r="N745"/>
          <cell r="O745"/>
          <cell r="P745"/>
          <cell r="Q745"/>
          <cell r="R745"/>
          <cell r="S745"/>
          <cell r="T745"/>
          <cell r="U745"/>
          <cell r="V745"/>
        </row>
        <row r="746">
          <cell r="D746" t="str">
            <v>Gardena 2014</v>
          </cell>
          <cell r="E746">
            <v>98</v>
          </cell>
          <cell r="F746">
            <v>0</v>
          </cell>
          <cell r="G746">
            <v>0</v>
          </cell>
          <cell r="H746">
            <v>0</v>
          </cell>
          <cell r="I746"/>
          <cell r="J746">
            <v>60</v>
          </cell>
          <cell r="K746">
            <v>0</v>
          </cell>
          <cell r="L746">
            <v>0</v>
          </cell>
          <cell r="M746">
            <v>0</v>
          </cell>
          <cell r="N746"/>
          <cell r="O746">
            <v>66</v>
          </cell>
          <cell r="P746">
            <v>6</v>
          </cell>
          <cell r="Q746"/>
          <cell r="R746">
            <v>173</v>
          </cell>
          <cell r="S746">
            <v>21</v>
          </cell>
          <cell r="T746"/>
          <cell r="U746">
            <v>397</v>
          </cell>
          <cell r="V746">
            <v>27</v>
          </cell>
        </row>
        <row r="747">
          <cell r="D747" t="str">
            <v>Gardena 2015</v>
          </cell>
          <cell r="E747">
            <v>98</v>
          </cell>
          <cell r="F747">
            <v>0</v>
          </cell>
          <cell r="G747">
            <v>0</v>
          </cell>
          <cell r="H747">
            <v>0</v>
          </cell>
          <cell r="I747"/>
          <cell r="J747">
            <v>60</v>
          </cell>
          <cell r="K747">
            <v>0</v>
          </cell>
          <cell r="L747">
            <v>0</v>
          </cell>
          <cell r="M747">
            <v>0</v>
          </cell>
          <cell r="N747"/>
          <cell r="O747">
            <v>66</v>
          </cell>
          <cell r="P747">
            <v>14</v>
          </cell>
          <cell r="Q747"/>
          <cell r="R747">
            <v>173</v>
          </cell>
          <cell r="S747">
            <v>42</v>
          </cell>
          <cell r="T747"/>
          <cell r="U747">
            <v>397</v>
          </cell>
          <cell r="V747">
            <v>56</v>
          </cell>
        </row>
        <row r="748">
          <cell r="D748" t="str">
            <v>Gardena 2016</v>
          </cell>
          <cell r="E748">
            <v>98</v>
          </cell>
          <cell r="F748">
            <v>0</v>
          </cell>
          <cell r="G748">
            <v>0</v>
          </cell>
          <cell r="H748">
            <v>0</v>
          </cell>
          <cell r="I748"/>
          <cell r="J748">
            <v>60</v>
          </cell>
          <cell r="K748">
            <v>0</v>
          </cell>
          <cell r="L748">
            <v>0</v>
          </cell>
          <cell r="M748">
            <v>0</v>
          </cell>
          <cell r="N748"/>
          <cell r="O748">
            <v>66</v>
          </cell>
          <cell r="P748">
            <v>28</v>
          </cell>
          <cell r="Q748"/>
          <cell r="R748">
            <v>173</v>
          </cell>
          <cell r="S748">
            <v>74</v>
          </cell>
          <cell r="T748"/>
          <cell r="U748">
            <v>397</v>
          </cell>
          <cell r="V748">
            <v>102</v>
          </cell>
        </row>
        <row r="749">
          <cell r="D749" t="str">
            <v>Gardena 2017</v>
          </cell>
          <cell r="E749">
            <v>98</v>
          </cell>
          <cell r="F749">
            <v>0</v>
          </cell>
          <cell r="G749">
            <v>0</v>
          </cell>
          <cell r="H749">
            <v>0</v>
          </cell>
          <cell r="I749"/>
          <cell r="J749">
            <v>60</v>
          </cell>
          <cell r="K749">
            <v>0</v>
          </cell>
          <cell r="L749">
            <v>0</v>
          </cell>
          <cell r="M749">
            <v>0</v>
          </cell>
          <cell r="N749"/>
          <cell r="O749">
            <v>66</v>
          </cell>
          <cell r="P749">
            <v>6</v>
          </cell>
          <cell r="Q749"/>
          <cell r="R749">
            <v>173</v>
          </cell>
          <cell r="S749">
            <v>44</v>
          </cell>
          <cell r="T749"/>
          <cell r="U749">
            <v>397</v>
          </cell>
          <cell r="V749">
            <v>50</v>
          </cell>
        </row>
        <row r="750">
          <cell r="D750" t="str">
            <v>Gilroy 2014</v>
          </cell>
          <cell r="E750"/>
          <cell r="F750"/>
          <cell r="G750"/>
          <cell r="H750"/>
          <cell r="I750"/>
          <cell r="J750"/>
          <cell r="K750"/>
          <cell r="L750"/>
          <cell r="M750"/>
          <cell r="N750"/>
          <cell r="O750"/>
          <cell r="P750"/>
          <cell r="Q750"/>
          <cell r="R750"/>
          <cell r="S750"/>
          <cell r="T750"/>
          <cell r="U750"/>
          <cell r="V750"/>
        </row>
        <row r="751">
          <cell r="D751" t="str">
            <v>Gilroy 2015</v>
          </cell>
          <cell r="E751">
            <v>236</v>
          </cell>
          <cell r="F751">
            <v>26</v>
          </cell>
          <cell r="G751">
            <v>26</v>
          </cell>
          <cell r="H751">
            <v>0</v>
          </cell>
          <cell r="I751"/>
          <cell r="J751">
            <v>160</v>
          </cell>
          <cell r="K751">
            <v>247</v>
          </cell>
          <cell r="L751">
            <v>247</v>
          </cell>
          <cell r="M751">
            <v>0</v>
          </cell>
          <cell r="N751"/>
          <cell r="O751">
            <v>217</v>
          </cell>
          <cell r="P751">
            <v>14</v>
          </cell>
          <cell r="Q751"/>
          <cell r="R751">
            <v>475</v>
          </cell>
          <cell r="S751">
            <v>406</v>
          </cell>
          <cell r="T751"/>
          <cell r="U751">
            <v>1088</v>
          </cell>
          <cell r="V751">
            <v>693</v>
          </cell>
        </row>
        <row r="752">
          <cell r="D752" t="str">
            <v>Gilroy 2016</v>
          </cell>
          <cell r="E752">
            <v>236</v>
          </cell>
          <cell r="F752">
            <v>0</v>
          </cell>
          <cell r="G752">
            <v>0</v>
          </cell>
          <cell r="H752">
            <v>0</v>
          </cell>
          <cell r="I752"/>
          <cell r="J752">
            <v>160</v>
          </cell>
          <cell r="K752">
            <v>0</v>
          </cell>
          <cell r="L752">
            <v>0</v>
          </cell>
          <cell r="M752">
            <v>0</v>
          </cell>
          <cell r="N752"/>
          <cell r="O752">
            <v>217</v>
          </cell>
          <cell r="P752">
            <v>0</v>
          </cell>
          <cell r="Q752"/>
          <cell r="R752">
            <v>475</v>
          </cell>
          <cell r="S752">
            <v>321</v>
          </cell>
          <cell r="T752"/>
          <cell r="U752">
            <v>1088</v>
          </cell>
          <cell r="V752">
            <v>321</v>
          </cell>
        </row>
        <row r="753">
          <cell r="D753" t="str">
            <v>Gilroy 2017</v>
          </cell>
          <cell r="E753">
            <v>236</v>
          </cell>
          <cell r="F753">
            <v>0</v>
          </cell>
          <cell r="G753">
            <v>0</v>
          </cell>
          <cell r="H753">
            <v>0</v>
          </cell>
          <cell r="I753"/>
          <cell r="J753">
            <v>160</v>
          </cell>
          <cell r="K753">
            <v>202</v>
          </cell>
          <cell r="L753">
            <v>202</v>
          </cell>
          <cell r="M753">
            <v>0</v>
          </cell>
          <cell r="N753"/>
          <cell r="O753">
            <v>217</v>
          </cell>
          <cell r="P753">
            <v>0</v>
          </cell>
          <cell r="Q753"/>
          <cell r="R753">
            <v>475</v>
          </cell>
          <cell r="S753">
            <v>243</v>
          </cell>
          <cell r="T753"/>
          <cell r="U753">
            <v>1088</v>
          </cell>
          <cell r="V753">
            <v>445</v>
          </cell>
        </row>
        <row r="754">
          <cell r="D754" t="str">
            <v>Glendale 2013</v>
          </cell>
          <cell r="E754"/>
          <cell r="F754"/>
          <cell r="G754"/>
          <cell r="H754"/>
          <cell r="I754"/>
          <cell r="J754"/>
          <cell r="K754"/>
          <cell r="L754"/>
          <cell r="M754"/>
          <cell r="N754"/>
          <cell r="O754"/>
          <cell r="P754"/>
          <cell r="Q754"/>
          <cell r="R754"/>
          <cell r="S754"/>
          <cell r="T754"/>
          <cell r="U754"/>
          <cell r="V754"/>
        </row>
        <row r="755">
          <cell r="D755" t="str">
            <v>Glendale 2014</v>
          </cell>
          <cell r="E755">
            <v>508</v>
          </cell>
          <cell r="F755">
            <v>71</v>
          </cell>
          <cell r="G755">
            <v>71</v>
          </cell>
          <cell r="H755">
            <v>0</v>
          </cell>
          <cell r="I755"/>
          <cell r="J755">
            <v>310</v>
          </cell>
          <cell r="K755">
            <v>48</v>
          </cell>
          <cell r="L755">
            <v>48</v>
          </cell>
          <cell r="M755">
            <v>0</v>
          </cell>
          <cell r="N755"/>
          <cell r="O755">
            <v>337</v>
          </cell>
          <cell r="P755">
            <v>0</v>
          </cell>
          <cell r="Q755"/>
          <cell r="R755">
            <v>862</v>
          </cell>
          <cell r="S755">
            <v>532</v>
          </cell>
          <cell r="T755"/>
          <cell r="U755">
            <v>2017</v>
          </cell>
          <cell r="V755">
            <v>651</v>
          </cell>
        </row>
        <row r="756">
          <cell r="D756" t="str">
            <v>Glendale 2015</v>
          </cell>
          <cell r="E756">
            <v>508</v>
          </cell>
          <cell r="F756">
            <v>0</v>
          </cell>
          <cell r="G756">
            <v>0</v>
          </cell>
          <cell r="H756">
            <v>0</v>
          </cell>
          <cell r="I756"/>
          <cell r="J756">
            <v>310</v>
          </cell>
          <cell r="K756">
            <v>0</v>
          </cell>
          <cell r="L756">
            <v>0</v>
          </cell>
          <cell r="M756">
            <v>0</v>
          </cell>
          <cell r="N756"/>
          <cell r="O756">
            <v>337</v>
          </cell>
          <cell r="P756">
            <v>1</v>
          </cell>
          <cell r="Q756"/>
          <cell r="R756">
            <v>862</v>
          </cell>
          <cell r="S756">
            <v>776</v>
          </cell>
          <cell r="T756"/>
          <cell r="U756">
            <v>2017</v>
          </cell>
          <cell r="V756">
            <v>777</v>
          </cell>
        </row>
        <row r="757">
          <cell r="D757" t="str">
            <v>Glendale 2016</v>
          </cell>
          <cell r="E757">
            <v>508</v>
          </cell>
          <cell r="F757">
            <v>12</v>
          </cell>
          <cell r="G757">
            <v>12</v>
          </cell>
          <cell r="H757">
            <v>0</v>
          </cell>
          <cell r="I757"/>
          <cell r="J757">
            <v>310</v>
          </cell>
          <cell r="K757">
            <v>12</v>
          </cell>
          <cell r="L757">
            <v>12</v>
          </cell>
          <cell r="M757">
            <v>0</v>
          </cell>
          <cell r="N757"/>
          <cell r="O757">
            <v>337</v>
          </cell>
          <cell r="P757">
            <v>0</v>
          </cell>
          <cell r="Q757"/>
          <cell r="R757">
            <v>862</v>
          </cell>
          <cell r="S757">
            <v>1187</v>
          </cell>
          <cell r="T757"/>
          <cell r="U757">
            <v>2017</v>
          </cell>
          <cell r="V757">
            <v>1211</v>
          </cell>
        </row>
        <row r="758">
          <cell r="D758" t="str">
            <v>Glendale 2017</v>
          </cell>
          <cell r="E758">
            <v>508</v>
          </cell>
          <cell r="F758">
            <v>5</v>
          </cell>
          <cell r="G758">
            <v>5</v>
          </cell>
          <cell r="H758">
            <v>0</v>
          </cell>
          <cell r="I758"/>
          <cell r="J758">
            <v>310</v>
          </cell>
          <cell r="K758">
            <v>37</v>
          </cell>
          <cell r="L758">
            <v>37</v>
          </cell>
          <cell r="M758">
            <v>0</v>
          </cell>
          <cell r="N758"/>
          <cell r="O758">
            <v>337</v>
          </cell>
          <cell r="P758">
            <v>0</v>
          </cell>
          <cell r="Q758"/>
          <cell r="R758">
            <v>862</v>
          </cell>
          <cell r="S758">
            <v>610</v>
          </cell>
          <cell r="T758"/>
          <cell r="U758">
            <v>2017</v>
          </cell>
          <cell r="V758">
            <v>652</v>
          </cell>
        </row>
        <row r="759">
          <cell r="D759" t="str">
            <v>Glendora 2013</v>
          </cell>
          <cell r="E759"/>
          <cell r="F759"/>
          <cell r="G759"/>
          <cell r="H759"/>
          <cell r="I759"/>
          <cell r="J759"/>
          <cell r="K759"/>
          <cell r="L759"/>
          <cell r="M759"/>
          <cell r="N759"/>
          <cell r="O759"/>
          <cell r="P759"/>
          <cell r="Q759"/>
          <cell r="R759"/>
          <cell r="S759"/>
          <cell r="T759"/>
          <cell r="U759"/>
          <cell r="V759"/>
        </row>
        <row r="760">
          <cell r="D760" t="str">
            <v>Glendora 2014</v>
          </cell>
          <cell r="E760">
            <v>171</v>
          </cell>
          <cell r="F760">
            <v>0</v>
          </cell>
          <cell r="G760">
            <v>0</v>
          </cell>
          <cell r="H760">
            <v>0</v>
          </cell>
          <cell r="I760"/>
          <cell r="J760">
            <v>100</v>
          </cell>
          <cell r="K760">
            <v>0</v>
          </cell>
          <cell r="L760">
            <v>0</v>
          </cell>
          <cell r="M760">
            <v>0</v>
          </cell>
          <cell r="N760"/>
          <cell r="O760">
            <v>108</v>
          </cell>
          <cell r="P760">
            <v>0</v>
          </cell>
          <cell r="Q760"/>
          <cell r="R760">
            <v>307</v>
          </cell>
          <cell r="S760">
            <v>48</v>
          </cell>
          <cell r="T760"/>
          <cell r="U760">
            <v>686</v>
          </cell>
          <cell r="V760">
            <v>48</v>
          </cell>
        </row>
        <row r="761">
          <cell r="D761" t="str">
            <v>Glendora 2015</v>
          </cell>
          <cell r="E761">
            <v>171</v>
          </cell>
          <cell r="F761">
            <v>0</v>
          </cell>
          <cell r="G761">
            <v>0</v>
          </cell>
          <cell r="H761">
            <v>0</v>
          </cell>
          <cell r="I761"/>
          <cell r="J761">
            <v>100</v>
          </cell>
          <cell r="K761">
            <v>0</v>
          </cell>
          <cell r="L761">
            <v>0</v>
          </cell>
          <cell r="M761">
            <v>0</v>
          </cell>
          <cell r="N761"/>
          <cell r="O761">
            <v>108</v>
          </cell>
          <cell r="P761">
            <v>0</v>
          </cell>
          <cell r="Q761"/>
          <cell r="R761">
            <v>307</v>
          </cell>
          <cell r="S761">
            <v>22</v>
          </cell>
          <cell r="T761"/>
          <cell r="U761">
            <v>686</v>
          </cell>
          <cell r="V761">
            <v>22</v>
          </cell>
        </row>
        <row r="762">
          <cell r="D762" t="str">
            <v>Glendora 2016</v>
          </cell>
          <cell r="E762">
            <v>171</v>
          </cell>
          <cell r="F762">
            <v>0</v>
          </cell>
          <cell r="G762">
            <v>0</v>
          </cell>
          <cell r="H762">
            <v>0</v>
          </cell>
          <cell r="I762"/>
          <cell r="J762">
            <v>100</v>
          </cell>
          <cell r="K762">
            <v>0</v>
          </cell>
          <cell r="L762">
            <v>0</v>
          </cell>
          <cell r="M762">
            <v>0</v>
          </cell>
          <cell r="N762"/>
          <cell r="O762">
            <v>108</v>
          </cell>
          <cell r="P762">
            <v>0</v>
          </cell>
          <cell r="Q762"/>
          <cell r="R762">
            <v>307</v>
          </cell>
          <cell r="S762">
            <v>329</v>
          </cell>
          <cell r="T762"/>
          <cell r="U762">
            <v>686</v>
          </cell>
          <cell r="V762">
            <v>329</v>
          </cell>
        </row>
        <row r="763">
          <cell r="D763" t="str">
            <v>Glendora 2017</v>
          </cell>
          <cell r="E763">
            <v>171</v>
          </cell>
          <cell r="F763">
            <v>0</v>
          </cell>
          <cell r="G763">
            <v>0</v>
          </cell>
          <cell r="H763">
            <v>0</v>
          </cell>
          <cell r="I763"/>
          <cell r="J763">
            <v>100</v>
          </cell>
          <cell r="K763">
            <v>0</v>
          </cell>
          <cell r="L763">
            <v>0</v>
          </cell>
          <cell r="M763">
            <v>0</v>
          </cell>
          <cell r="N763"/>
          <cell r="O763">
            <v>108</v>
          </cell>
          <cell r="P763">
            <v>0</v>
          </cell>
          <cell r="Q763"/>
          <cell r="R763">
            <v>307</v>
          </cell>
          <cell r="S763">
            <v>84</v>
          </cell>
          <cell r="T763"/>
          <cell r="U763">
            <v>686</v>
          </cell>
          <cell r="V763">
            <v>84</v>
          </cell>
        </row>
        <row r="764">
          <cell r="D764" t="str">
            <v>Glenn County - Unincorporated 2014</v>
          </cell>
          <cell r="E764">
            <v>25</v>
          </cell>
          <cell r="F764">
            <v>1</v>
          </cell>
          <cell r="G764">
            <v>1</v>
          </cell>
          <cell r="H764">
            <v>0</v>
          </cell>
          <cell r="I764"/>
          <cell r="J764">
            <v>19</v>
          </cell>
          <cell r="K764">
            <v>3</v>
          </cell>
          <cell r="L764">
            <v>2</v>
          </cell>
          <cell r="M764">
            <v>1</v>
          </cell>
          <cell r="N764"/>
          <cell r="O764">
            <v>25</v>
          </cell>
          <cell r="P764">
            <v>1</v>
          </cell>
          <cell r="Q764"/>
          <cell r="R764">
            <v>48</v>
          </cell>
          <cell r="S764">
            <v>4</v>
          </cell>
          <cell r="T764"/>
          <cell r="U764">
            <v>117</v>
          </cell>
          <cell r="V764">
            <v>9</v>
          </cell>
        </row>
        <row r="765">
          <cell r="D765" t="str">
            <v>Glenn County - Unincorporated 2015</v>
          </cell>
          <cell r="E765">
            <v>25</v>
          </cell>
          <cell r="F765">
            <v>4</v>
          </cell>
          <cell r="G765">
            <v>4</v>
          </cell>
          <cell r="H765">
            <v>0</v>
          </cell>
          <cell r="I765"/>
          <cell r="J765">
            <v>19</v>
          </cell>
          <cell r="K765">
            <v>1</v>
          </cell>
          <cell r="L765">
            <v>0</v>
          </cell>
          <cell r="M765">
            <v>1</v>
          </cell>
          <cell r="N765"/>
          <cell r="O765">
            <v>25</v>
          </cell>
          <cell r="P765">
            <v>1</v>
          </cell>
          <cell r="Q765"/>
          <cell r="R765">
            <v>48</v>
          </cell>
          <cell r="S765">
            <v>6</v>
          </cell>
          <cell r="T765"/>
          <cell r="U765">
            <v>117</v>
          </cell>
          <cell r="V765">
            <v>12</v>
          </cell>
        </row>
        <row r="766">
          <cell r="D766" t="str">
            <v>Glenn County - Unincorporated 2016</v>
          </cell>
          <cell r="E766">
            <v>25</v>
          </cell>
          <cell r="F766">
            <v>1</v>
          </cell>
          <cell r="G766">
            <v>1</v>
          </cell>
          <cell r="H766">
            <v>0</v>
          </cell>
          <cell r="I766"/>
          <cell r="J766">
            <v>19</v>
          </cell>
          <cell r="K766">
            <v>3</v>
          </cell>
          <cell r="L766">
            <v>0</v>
          </cell>
          <cell r="M766">
            <v>3</v>
          </cell>
          <cell r="N766"/>
          <cell r="O766">
            <v>25</v>
          </cell>
          <cell r="P766">
            <v>2</v>
          </cell>
          <cell r="Q766"/>
          <cell r="R766">
            <v>48</v>
          </cell>
          <cell r="S766">
            <v>7</v>
          </cell>
          <cell r="T766"/>
          <cell r="U766">
            <v>117</v>
          </cell>
          <cell r="V766">
            <v>13</v>
          </cell>
        </row>
        <row r="767">
          <cell r="D767" t="str">
            <v>Glenn County - Unincorporated 2017</v>
          </cell>
          <cell r="E767">
            <v>25</v>
          </cell>
          <cell r="F767">
            <v>4</v>
          </cell>
          <cell r="G767">
            <v>0</v>
          </cell>
          <cell r="H767">
            <v>4</v>
          </cell>
          <cell r="I767"/>
          <cell r="J767">
            <v>19</v>
          </cell>
          <cell r="K767">
            <v>3</v>
          </cell>
          <cell r="L767">
            <v>0</v>
          </cell>
          <cell r="M767">
            <v>3</v>
          </cell>
          <cell r="N767"/>
          <cell r="O767">
            <v>25</v>
          </cell>
          <cell r="P767">
            <v>5</v>
          </cell>
          <cell r="Q767"/>
          <cell r="R767">
            <v>48</v>
          </cell>
          <cell r="S767">
            <v>13</v>
          </cell>
          <cell r="T767"/>
          <cell r="U767">
            <v>117</v>
          </cell>
          <cell r="V767">
            <v>25</v>
          </cell>
        </row>
        <row r="768">
          <cell r="D768" t="str">
            <v>Goleta 2014</v>
          </cell>
          <cell r="E768">
            <v>235</v>
          </cell>
          <cell r="F768">
            <v>0</v>
          </cell>
          <cell r="G768">
            <v>0</v>
          </cell>
          <cell r="H768">
            <v>0</v>
          </cell>
          <cell r="I768"/>
          <cell r="J768">
            <v>157</v>
          </cell>
          <cell r="K768">
            <v>0</v>
          </cell>
          <cell r="L768">
            <v>0</v>
          </cell>
          <cell r="M768">
            <v>0</v>
          </cell>
          <cell r="N768"/>
          <cell r="O768">
            <v>174</v>
          </cell>
          <cell r="P768">
            <v>0</v>
          </cell>
          <cell r="Q768"/>
          <cell r="R768">
            <v>413</v>
          </cell>
          <cell r="S768">
            <v>132</v>
          </cell>
          <cell r="T768"/>
          <cell r="U768">
            <v>979</v>
          </cell>
          <cell r="V768">
            <v>132</v>
          </cell>
        </row>
        <row r="769">
          <cell r="D769" t="str">
            <v>Goleta 2015</v>
          </cell>
          <cell r="E769">
            <v>235</v>
          </cell>
          <cell r="F769">
            <v>0</v>
          </cell>
          <cell r="G769">
            <v>0</v>
          </cell>
          <cell r="H769">
            <v>0</v>
          </cell>
          <cell r="I769"/>
          <cell r="J769">
            <v>157</v>
          </cell>
          <cell r="K769">
            <v>0</v>
          </cell>
          <cell r="L769">
            <v>0</v>
          </cell>
          <cell r="M769">
            <v>0</v>
          </cell>
          <cell r="N769"/>
          <cell r="O769">
            <v>174</v>
          </cell>
          <cell r="P769">
            <v>5</v>
          </cell>
          <cell r="Q769"/>
          <cell r="R769">
            <v>413</v>
          </cell>
          <cell r="S769">
            <v>197</v>
          </cell>
          <cell r="T769"/>
          <cell r="U769">
            <v>979</v>
          </cell>
          <cell r="V769">
            <v>202</v>
          </cell>
        </row>
        <row r="770">
          <cell r="D770" t="str">
            <v>Goleta 2016</v>
          </cell>
          <cell r="E770">
            <v>235</v>
          </cell>
          <cell r="F770">
            <v>0</v>
          </cell>
          <cell r="G770">
            <v>0</v>
          </cell>
          <cell r="H770">
            <v>0</v>
          </cell>
          <cell r="I770"/>
          <cell r="J770">
            <v>157</v>
          </cell>
          <cell r="K770">
            <v>0</v>
          </cell>
          <cell r="L770">
            <v>0</v>
          </cell>
          <cell r="M770">
            <v>0</v>
          </cell>
          <cell r="N770"/>
          <cell r="O770">
            <v>174</v>
          </cell>
          <cell r="P770">
            <v>0</v>
          </cell>
          <cell r="Q770"/>
          <cell r="R770">
            <v>413</v>
          </cell>
          <cell r="S770">
            <v>135</v>
          </cell>
          <cell r="T770"/>
          <cell r="U770">
            <v>979</v>
          </cell>
          <cell r="V770">
            <v>135</v>
          </cell>
        </row>
        <row r="771">
          <cell r="D771" t="str">
            <v>Goleta 2017</v>
          </cell>
          <cell r="E771">
            <v>235</v>
          </cell>
          <cell r="F771">
            <v>0</v>
          </cell>
          <cell r="G771">
            <v>0</v>
          </cell>
          <cell r="H771">
            <v>0</v>
          </cell>
          <cell r="I771"/>
          <cell r="J771">
            <v>157</v>
          </cell>
          <cell r="K771">
            <v>0</v>
          </cell>
          <cell r="L771">
            <v>0</v>
          </cell>
          <cell r="M771">
            <v>0</v>
          </cell>
          <cell r="N771"/>
          <cell r="O771">
            <v>174</v>
          </cell>
          <cell r="P771">
            <v>0</v>
          </cell>
          <cell r="Q771"/>
          <cell r="R771">
            <v>413</v>
          </cell>
          <cell r="S771">
            <v>100</v>
          </cell>
          <cell r="T771"/>
          <cell r="U771">
            <v>979</v>
          </cell>
          <cell r="V771">
            <v>100</v>
          </cell>
        </row>
        <row r="772">
          <cell r="D772" t="str">
            <v>Gonzales 2014</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row>
        <row r="773">
          <cell r="D773" t="str">
            <v>Gonzales 2015</v>
          </cell>
        </row>
        <row r="774">
          <cell r="D774" t="str">
            <v>Gonzales 2016</v>
          </cell>
        </row>
        <row r="775">
          <cell r="D775" t="str">
            <v>Gonzales 2017</v>
          </cell>
        </row>
        <row r="776">
          <cell r="D776" t="str">
            <v>Grand Terrace 2013</v>
          </cell>
        </row>
        <row r="777">
          <cell r="D777" t="str">
            <v>Grand Terrace 2014</v>
          </cell>
          <cell r="E777"/>
          <cell r="F777"/>
          <cell r="G777"/>
          <cell r="H777"/>
          <cell r="I777"/>
          <cell r="J777"/>
          <cell r="K777"/>
          <cell r="L777"/>
          <cell r="M777"/>
          <cell r="N777"/>
          <cell r="O777"/>
          <cell r="P777"/>
          <cell r="Q777"/>
          <cell r="R777"/>
          <cell r="S777"/>
          <cell r="T777"/>
          <cell r="U777"/>
          <cell r="V777"/>
        </row>
        <row r="778">
          <cell r="D778" t="str">
            <v>Grand Terrace 2015</v>
          </cell>
          <cell r="E778">
            <v>28</v>
          </cell>
          <cell r="F778">
            <v>0</v>
          </cell>
          <cell r="G778">
            <v>0</v>
          </cell>
          <cell r="H778">
            <v>0</v>
          </cell>
          <cell r="I778"/>
          <cell r="J778">
            <v>19</v>
          </cell>
          <cell r="K778">
            <v>0</v>
          </cell>
          <cell r="L778">
            <v>0</v>
          </cell>
          <cell r="M778">
            <v>0</v>
          </cell>
          <cell r="N778"/>
          <cell r="O778">
            <v>22</v>
          </cell>
          <cell r="P778">
            <v>0</v>
          </cell>
          <cell r="Q778"/>
          <cell r="R778">
            <v>49</v>
          </cell>
          <cell r="S778">
            <v>0</v>
          </cell>
          <cell r="T778"/>
          <cell r="U778">
            <v>118</v>
          </cell>
          <cell r="V778">
            <v>0</v>
          </cell>
        </row>
        <row r="779">
          <cell r="D779" t="str">
            <v>Grand Terrace 2016</v>
          </cell>
          <cell r="E779">
            <v>28</v>
          </cell>
          <cell r="F779">
            <v>0</v>
          </cell>
          <cell r="G779">
            <v>0</v>
          </cell>
          <cell r="H779">
            <v>0</v>
          </cell>
          <cell r="I779"/>
          <cell r="J779">
            <v>19</v>
          </cell>
          <cell r="K779">
            <v>0</v>
          </cell>
          <cell r="L779">
            <v>0</v>
          </cell>
          <cell r="M779">
            <v>0</v>
          </cell>
          <cell r="N779"/>
          <cell r="O779">
            <v>22</v>
          </cell>
          <cell r="P779">
            <v>0</v>
          </cell>
          <cell r="Q779"/>
          <cell r="R779">
            <v>49</v>
          </cell>
          <cell r="S779">
            <v>0</v>
          </cell>
          <cell r="T779"/>
          <cell r="U779">
            <v>118</v>
          </cell>
          <cell r="V779">
            <v>0</v>
          </cell>
        </row>
        <row r="780">
          <cell r="D780" t="str">
            <v>Grand Terrace 2017</v>
          </cell>
          <cell r="E780">
            <v>28</v>
          </cell>
          <cell r="F780">
            <v>0</v>
          </cell>
          <cell r="G780">
            <v>0</v>
          </cell>
          <cell r="H780">
            <v>0</v>
          </cell>
          <cell r="I780"/>
          <cell r="J780">
            <v>19</v>
          </cell>
          <cell r="K780">
            <v>0</v>
          </cell>
          <cell r="L780">
            <v>0</v>
          </cell>
          <cell r="M780">
            <v>0</v>
          </cell>
          <cell r="N780"/>
          <cell r="O780">
            <v>22</v>
          </cell>
          <cell r="P780">
            <v>1</v>
          </cell>
          <cell r="Q780"/>
          <cell r="R780">
            <v>49</v>
          </cell>
          <cell r="S780">
            <v>21</v>
          </cell>
          <cell r="T780"/>
          <cell r="U780">
            <v>118</v>
          </cell>
          <cell r="V780">
            <v>22</v>
          </cell>
        </row>
        <row r="781">
          <cell r="D781" t="str">
            <v>Grass Valley 2014</v>
          </cell>
          <cell r="E781">
            <v>122</v>
          </cell>
          <cell r="F781">
            <v>10</v>
          </cell>
          <cell r="G781">
            <v>10</v>
          </cell>
          <cell r="H781">
            <v>0</v>
          </cell>
          <cell r="I781"/>
          <cell r="J781">
            <v>88</v>
          </cell>
          <cell r="K781">
            <v>74</v>
          </cell>
          <cell r="L781">
            <v>72</v>
          </cell>
          <cell r="M781">
            <v>2</v>
          </cell>
          <cell r="N781"/>
          <cell r="O781">
            <v>100</v>
          </cell>
          <cell r="P781">
            <v>0</v>
          </cell>
          <cell r="Q781"/>
          <cell r="R781">
            <v>220</v>
          </cell>
          <cell r="S781">
            <v>0</v>
          </cell>
          <cell r="T781"/>
          <cell r="U781">
            <v>530</v>
          </cell>
          <cell r="V781">
            <v>84</v>
          </cell>
        </row>
        <row r="782">
          <cell r="D782" t="str">
            <v>Grass Valley 2015</v>
          </cell>
          <cell r="E782">
            <v>122</v>
          </cell>
          <cell r="F782">
            <v>2</v>
          </cell>
          <cell r="G782">
            <v>2</v>
          </cell>
          <cell r="H782">
            <v>0</v>
          </cell>
          <cell r="I782"/>
          <cell r="J782">
            <v>88</v>
          </cell>
          <cell r="K782">
            <v>0</v>
          </cell>
          <cell r="L782">
            <v>0</v>
          </cell>
          <cell r="M782">
            <v>0</v>
          </cell>
          <cell r="N782"/>
          <cell r="O782">
            <v>100</v>
          </cell>
          <cell r="P782">
            <v>0</v>
          </cell>
          <cell r="Q782"/>
          <cell r="R782">
            <v>220</v>
          </cell>
          <cell r="S782">
            <v>5</v>
          </cell>
          <cell r="T782"/>
          <cell r="U782">
            <v>530</v>
          </cell>
          <cell r="V782">
            <v>7</v>
          </cell>
        </row>
        <row r="783">
          <cell r="D783" t="str">
            <v>Grass Valley 2016</v>
          </cell>
          <cell r="E783">
            <v>122</v>
          </cell>
          <cell r="F783">
            <v>1</v>
          </cell>
          <cell r="G783">
            <v>1</v>
          </cell>
          <cell r="H783">
            <v>0</v>
          </cell>
          <cell r="I783"/>
          <cell r="J783">
            <v>88</v>
          </cell>
          <cell r="K783">
            <v>0</v>
          </cell>
          <cell r="L783">
            <v>0</v>
          </cell>
          <cell r="M783">
            <v>0</v>
          </cell>
          <cell r="N783"/>
          <cell r="O783">
            <v>100</v>
          </cell>
          <cell r="P783">
            <v>1</v>
          </cell>
          <cell r="Q783"/>
          <cell r="R783">
            <v>220</v>
          </cell>
          <cell r="S783">
            <v>0</v>
          </cell>
          <cell r="T783"/>
          <cell r="U783">
            <v>530</v>
          </cell>
          <cell r="V783">
            <v>2</v>
          </cell>
        </row>
        <row r="784">
          <cell r="D784" t="str">
            <v>Grass Valley 2017</v>
          </cell>
          <cell r="E784">
            <v>122</v>
          </cell>
          <cell r="F784">
            <v>2</v>
          </cell>
          <cell r="G784">
            <v>2</v>
          </cell>
          <cell r="H784">
            <v>0</v>
          </cell>
          <cell r="I784"/>
          <cell r="J784">
            <v>88</v>
          </cell>
          <cell r="K784">
            <v>2</v>
          </cell>
          <cell r="L784">
            <v>0</v>
          </cell>
          <cell r="M784">
            <v>2</v>
          </cell>
          <cell r="N784"/>
          <cell r="O784">
            <v>100</v>
          </cell>
          <cell r="P784">
            <v>1</v>
          </cell>
          <cell r="Q784"/>
          <cell r="R784">
            <v>220</v>
          </cell>
          <cell r="S784">
            <v>38</v>
          </cell>
          <cell r="T784"/>
          <cell r="U784">
            <v>530</v>
          </cell>
          <cell r="V784">
            <v>43</v>
          </cell>
        </row>
        <row r="785">
          <cell r="D785" t="str">
            <v>Greenfield 2014</v>
          </cell>
          <cell r="E785">
            <v>0</v>
          </cell>
          <cell r="F785">
            <v>0</v>
          </cell>
          <cell r="G785">
            <v>0</v>
          </cell>
          <cell r="H785">
            <v>0</v>
          </cell>
          <cell r="I785">
            <v>0</v>
          </cell>
          <cell r="J785">
            <v>0</v>
          </cell>
          <cell r="K785">
            <v>0</v>
          </cell>
          <cell r="L785">
            <v>0</v>
          </cell>
          <cell r="M785">
            <v>0</v>
          </cell>
          <cell r="N785">
            <v>0</v>
          </cell>
          <cell r="O785">
            <v>0</v>
          </cell>
          <cell r="P785">
            <v>0</v>
          </cell>
          <cell r="Q785">
            <v>0</v>
          </cell>
          <cell r="R785">
            <v>0</v>
          </cell>
          <cell r="S785">
            <v>0</v>
          </cell>
          <cell r="T785">
            <v>0</v>
          </cell>
          <cell r="U785">
            <v>0</v>
          </cell>
          <cell r="V785">
            <v>0</v>
          </cell>
        </row>
        <row r="786">
          <cell r="D786" t="str">
            <v>Greenfield 2015</v>
          </cell>
        </row>
        <row r="787">
          <cell r="D787" t="str">
            <v>Greenfield 2016</v>
          </cell>
        </row>
        <row r="788">
          <cell r="D788" t="str">
            <v>Greenfield 2017</v>
          </cell>
        </row>
        <row r="789">
          <cell r="D789" t="str">
            <v>Gridley 2014</v>
          </cell>
          <cell r="E789">
            <v>322</v>
          </cell>
          <cell r="F789">
            <v>0</v>
          </cell>
          <cell r="G789">
            <v>0</v>
          </cell>
          <cell r="H789">
            <v>0</v>
          </cell>
          <cell r="I789"/>
          <cell r="J789">
            <v>135</v>
          </cell>
          <cell r="K789">
            <v>0</v>
          </cell>
          <cell r="L789">
            <v>0</v>
          </cell>
          <cell r="M789">
            <v>0</v>
          </cell>
          <cell r="N789"/>
          <cell r="O789">
            <v>279</v>
          </cell>
          <cell r="P789">
            <v>0</v>
          </cell>
          <cell r="Q789"/>
          <cell r="R789">
            <v>321</v>
          </cell>
          <cell r="S789">
            <v>8</v>
          </cell>
          <cell r="T789"/>
          <cell r="U789">
            <v>1057</v>
          </cell>
          <cell r="V789">
            <v>8</v>
          </cell>
        </row>
        <row r="790">
          <cell r="D790" t="str">
            <v>Gridley 2015</v>
          </cell>
          <cell r="E790">
            <v>322</v>
          </cell>
          <cell r="F790">
            <v>0</v>
          </cell>
          <cell r="G790">
            <v>0</v>
          </cell>
          <cell r="H790">
            <v>0</v>
          </cell>
          <cell r="I790"/>
          <cell r="J790">
            <v>135</v>
          </cell>
          <cell r="K790">
            <v>0</v>
          </cell>
          <cell r="L790">
            <v>0</v>
          </cell>
          <cell r="M790">
            <v>0</v>
          </cell>
          <cell r="N790"/>
          <cell r="O790">
            <v>279</v>
          </cell>
          <cell r="P790">
            <v>0</v>
          </cell>
          <cell r="Q790"/>
          <cell r="R790">
            <v>321</v>
          </cell>
          <cell r="S790">
            <v>3</v>
          </cell>
          <cell r="T790"/>
          <cell r="U790">
            <v>1057</v>
          </cell>
          <cell r="V790">
            <v>3</v>
          </cell>
        </row>
        <row r="791">
          <cell r="D791" t="str">
            <v>Gridley 2016</v>
          </cell>
          <cell r="E791">
            <v>322</v>
          </cell>
          <cell r="F791">
            <v>0</v>
          </cell>
          <cell r="G791">
            <v>0</v>
          </cell>
          <cell r="H791">
            <v>0</v>
          </cell>
          <cell r="I791"/>
          <cell r="J791">
            <v>135</v>
          </cell>
          <cell r="K791">
            <v>0</v>
          </cell>
          <cell r="L791">
            <v>0</v>
          </cell>
          <cell r="M791">
            <v>0</v>
          </cell>
          <cell r="N791"/>
          <cell r="O791">
            <v>279</v>
          </cell>
          <cell r="P791">
            <v>0</v>
          </cell>
          <cell r="Q791"/>
          <cell r="R791">
            <v>321</v>
          </cell>
          <cell r="S791">
            <v>16</v>
          </cell>
          <cell r="T791"/>
          <cell r="U791">
            <v>1057</v>
          </cell>
          <cell r="V791">
            <v>16</v>
          </cell>
        </row>
        <row r="792">
          <cell r="D792" t="str">
            <v>Gridley 2017</v>
          </cell>
          <cell r="E792">
            <v>322</v>
          </cell>
          <cell r="F792">
            <v>0</v>
          </cell>
          <cell r="G792">
            <v>0</v>
          </cell>
          <cell r="H792">
            <v>0</v>
          </cell>
          <cell r="I792"/>
          <cell r="J792">
            <v>135</v>
          </cell>
          <cell r="K792">
            <v>0</v>
          </cell>
          <cell r="L792">
            <v>0</v>
          </cell>
          <cell r="M792">
            <v>0</v>
          </cell>
          <cell r="N792"/>
          <cell r="O792">
            <v>279</v>
          </cell>
          <cell r="P792">
            <v>0</v>
          </cell>
          <cell r="Q792"/>
          <cell r="R792">
            <v>321</v>
          </cell>
          <cell r="S792">
            <v>19</v>
          </cell>
          <cell r="T792"/>
          <cell r="U792">
            <v>1057</v>
          </cell>
          <cell r="V792">
            <v>19</v>
          </cell>
        </row>
        <row r="793">
          <cell r="D793" t="str">
            <v>Grover Beach 2014</v>
          </cell>
          <cell r="E793">
            <v>41</v>
          </cell>
          <cell r="F793">
            <v>0</v>
          </cell>
          <cell r="G793">
            <v>0</v>
          </cell>
          <cell r="H793">
            <v>0</v>
          </cell>
          <cell r="I793"/>
          <cell r="J793">
            <v>26</v>
          </cell>
          <cell r="K793">
            <v>1</v>
          </cell>
          <cell r="L793">
            <v>1</v>
          </cell>
          <cell r="M793">
            <v>0</v>
          </cell>
          <cell r="N793"/>
          <cell r="O793">
            <v>29</v>
          </cell>
          <cell r="P793">
            <v>0</v>
          </cell>
          <cell r="Q793"/>
          <cell r="R793">
            <v>69</v>
          </cell>
          <cell r="S793">
            <v>12</v>
          </cell>
          <cell r="T793"/>
          <cell r="U793">
            <v>165</v>
          </cell>
          <cell r="V793">
            <v>13</v>
          </cell>
        </row>
        <row r="794">
          <cell r="D794" t="str">
            <v>Grover Beach 2015</v>
          </cell>
          <cell r="E794">
            <v>41</v>
          </cell>
          <cell r="F794">
            <v>0</v>
          </cell>
          <cell r="G794">
            <v>0</v>
          </cell>
          <cell r="H794">
            <v>0</v>
          </cell>
          <cell r="I794"/>
          <cell r="J794">
            <v>26</v>
          </cell>
          <cell r="K794">
            <v>2</v>
          </cell>
          <cell r="L794">
            <v>2</v>
          </cell>
          <cell r="M794">
            <v>0</v>
          </cell>
          <cell r="N794"/>
          <cell r="O794">
            <v>29</v>
          </cell>
          <cell r="P794">
            <v>0</v>
          </cell>
          <cell r="Q794"/>
          <cell r="R794">
            <v>69</v>
          </cell>
          <cell r="S794">
            <v>30</v>
          </cell>
          <cell r="T794"/>
          <cell r="U794">
            <v>165</v>
          </cell>
          <cell r="V794">
            <v>32</v>
          </cell>
        </row>
        <row r="795">
          <cell r="D795" t="str">
            <v>Grover Beach 2016</v>
          </cell>
          <cell r="E795">
            <v>41</v>
          </cell>
          <cell r="F795">
            <v>0</v>
          </cell>
          <cell r="G795">
            <v>0</v>
          </cell>
          <cell r="H795">
            <v>0</v>
          </cell>
          <cell r="I795"/>
          <cell r="J795">
            <v>26</v>
          </cell>
          <cell r="K795">
            <v>2</v>
          </cell>
          <cell r="L795">
            <v>2</v>
          </cell>
          <cell r="M795">
            <v>0</v>
          </cell>
          <cell r="N795"/>
          <cell r="O795">
            <v>29</v>
          </cell>
          <cell r="P795">
            <v>0</v>
          </cell>
          <cell r="Q795"/>
          <cell r="R795">
            <v>69</v>
          </cell>
          <cell r="S795">
            <v>21</v>
          </cell>
          <cell r="T795"/>
          <cell r="U795">
            <v>165</v>
          </cell>
          <cell r="V795">
            <v>23</v>
          </cell>
        </row>
        <row r="796">
          <cell r="D796" t="str">
            <v>Grover Beach 2017</v>
          </cell>
          <cell r="E796">
            <v>41</v>
          </cell>
          <cell r="F796">
            <v>0</v>
          </cell>
          <cell r="G796">
            <v>0</v>
          </cell>
          <cell r="H796">
            <v>0</v>
          </cell>
          <cell r="I796"/>
          <cell r="J796">
            <v>26</v>
          </cell>
          <cell r="K796">
            <v>0</v>
          </cell>
          <cell r="L796">
            <v>0</v>
          </cell>
          <cell r="M796">
            <v>0</v>
          </cell>
          <cell r="N796"/>
          <cell r="O796">
            <v>29</v>
          </cell>
          <cell r="P796">
            <v>0</v>
          </cell>
          <cell r="Q796"/>
          <cell r="R796">
            <v>69</v>
          </cell>
          <cell r="S796">
            <v>17</v>
          </cell>
          <cell r="T796"/>
          <cell r="U796">
            <v>165</v>
          </cell>
          <cell r="V796">
            <v>17</v>
          </cell>
        </row>
        <row r="797">
          <cell r="D797" t="str">
            <v>Guadalupe 2014</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row>
        <row r="798">
          <cell r="D798" t="str">
            <v>Guadalupe 2015</v>
          </cell>
        </row>
        <row r="799">
          <cell r="D799" t="str">
            <v>Guadalupe 2016</v>
          </cell>
        </row>
        <row r="800">
          <cell r="D800" t="str">
            <v>Guadalupe 2017</v>
          </cell>
        </row>
        <row r="801">
          <cell r="D801" t="str">
            <v>Gustine 2014</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row>
        <row r="802">
          <cell r="D802" t="str">
            <v>Gustine 2015</v>
          </cell>
        </row>
        <row r="803">
          <cell r="D803" t="str">
            <v>Gustine 2016</v>
          </cell>
        </row>
        <row r="804">
          <cell r="D804" t="str">
            <v>Gustine 2017</v>
          </cell>
        </row>
        <row r="805">
          <cell r="D805" t="str">
            <v>Half Moon Bay 2014</v>
          </cell>
          <cell r="E805">
            <v>52</v>
          </cell>
          <cell r="F805">
            <v>52</v>
          </cell>
          <cell r="G805">
            <v>52</v>
          </cell>
          <cell r="H805">
            <v>0</v>
          </cell>
          <cell r="I805"/>
          <cell r="J805">
            <v>31</v>
          </cell>
          <cell r="K805">
            <v>3</v>
          </cell>
          <cell r="L805">
            <v>3</v>
          </cell>
          <cell r="M805">
            <v>0</v>
          </cell>
          <cell r="N805"/>
          <cell r="O805">
            <v>36</v>
          </cell>
          <cell r="P805">
            <v>0</v>
          </cell>
          <cell r="Q805"/>
          <cell r="R805">
            <v>121</v>
          </cell>
          <cell r="S805">
            <v>0</v>
          </cell>
          <cell r="T805"/>
          <cell r="U805">
            <v>240</v>
          </cell>
          <cell r="V805">
            <v>55</v>
          </cell>
        </row>
        <row r="806">
          <cell r="D806" t="str">
            <v>Half Moon Bay 2015</v>
          </cell>
          <cell r="E806">
            <v>52</v>
          </cell>
          <cell r="F806">
            <v>0</v>
          </cell>
          <cell r="G806">
            <v>0</v>
          </cell>
          <cell r="H806">
            <v>0</v>
          </cell>
          <cell r="I806"/>
          <cell r="J806">
            <v>31</v>
          </cell>
          <cell r="K806">
            <v>0</v>
          </cell>
          <cell r="L806">
            <v>0</v>
          </cell>
          <cell r="M806">
            <v>0</v>
          </cell>
          <cell r="N806"/>
          <cell r="O806">
            <v>36</v>
          </cell>
          <cell r="P806">
            <v>0</v>
          </cell>
          <cell r="Q806"/>
          <cell r="R806">
            <v>121</v>
          </cell>
          <cell r="S806">
            <v>9</v>
          </cell>
          <cell r="T806"/>
          <cell r="U806">
            <v>240</v>
          </cell>
          <cell r="V806">
            <v>9</v>
          </cell>
        </row>
        <row r="807">
          <cell r="D807" t="str">
            <v>Half Moon Bay 2016</v>
          </cell>
          <cell r="E807">
            <v>52</v>
          </cell>
          <cell r="F807">
            <v>0</v>
          </cell>
          <cell r="G807">
            <v>0</v>
          </cell>
          <cell r="H807">
            <v>0</v>
          </cell>
          <cell r="I807"/>
          <cell r="J807">
            <v>31</v>
          </cell>
          <cell r="K807">
            <v>0</v>
          </cell>
          <cell r="L807">
            <v>0</v>
          </cell>
          <cell r="M807">
            <v>0</v>
          </cell>
          <cell r="N807"/>
          <cell r="O807">
            <v>36</v>
          </cell>
          <cell r="P807">
            <v>6</v>
          </cell>
          <cell r="Q807"/>
          <cell r="R807">
            <v>121</v>
          </cell>
          <cell r="S807">
            <v>14</v>
          </cell>
          <cell r="T807"/>
          <cell r="U807">
            <v>240</v>
          </cell>
          <cell r="V807">
            <v>20</v>
          </cell>
        </row>
        <row r="808">
          <cell r="D808" t="str">
            <v>Half Moon Bay 2017</v>
          </cell>
          <cell r="E808">
            <v>52</v>
          </cell>
          <cell r="F808">
            <v>0</v>
          </cell>
          <cell r="G808">
            <v>0</v>
          </cell>
          <cell r="H808">
            <v>0</v>
          </cell>
          <cell r="I808"/>
          <cell r="J808">
            <v>31</v>
          </cell>
          <cell r="K808">
            <v>0</v>
          </cell>
          <cell r="L808">
            <v>0</v>
          </cell>
          <cell r="M808">
            <v>0</v>
          </cell>
          <cell r="N808"/>
          <cell r="O808">
            <v>36</v>
          </cell>
          <cell r="P808">
            <v>3</v>
          </cell>
          <cell r="Q808"/>
          <cell r="R808">
            <v>121</v>
          </cell>
          <cell r="S808">
            <v>12</v>
          </cell>
          <cell r="T808"/>
          <cell r="U808">
            <v>240</v>
          </cell>
          <cell r="V808">
            <v>15</v>
          </cell>
        </row>
        <row r="809">
          <cell r="D809" t="str">
            <v>Hanford 2014</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row>
        <row r="810">
          <cell r="D810" t="str">
            <v>Hanford 2015</v>
          </cell>
        </row>
        <row r="811">
          <cell r="D811" t="str">
            <v>Hanford 2016</v>
          </cell>
        </row>
        <row r="812">
          <cell r="D812" t="str">
            <v>Hanford 2017</v>
          </cell>
        </row>
        <row r="813">
          <cell r="D813" t="str">
            <v>Hawaiian Gardens 2013</v>
          </cell>
        </row>
        <row r="814">
          <cell r="D814" t="str">
            <v>Hawaiian Gardens 2014</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row>
        <row r="815">
          <cell r="D815" t="str">
            <v>Hawaiian Gardens 2015</v>
          </cell>
        </row>
        <row r="816">
          <cell r="D816" t="str">
            <v>Hawaiian Gardens 2016</v>
          </cell>
        </row>
        <row r="817">
          <cell r="D817" t="str">
            <v>Hawaiian Gardens 2017</v>
          </cell>
        </row>
        <row r="818">
          <cell r="D818" t="str">
            <v>Hawthorne 2013</v>
          </cell>
        </row>
        <row r="819">
          <cell r="D819" t="str">
            <v>Hawthorne 2014</v>
          </cell>
          <cell r="E819">
            <v>170</v>
          </cell>
          <cell r="F819">
            <v>0</v>
          </cell>
          <cell r="G819">
            <v>0</v>
          </cell>
          <cell r="H819">
            <v>0</v>
          </cell>
          <cell r="I819"/>
          <cell r="J819">
            <v>101</v>
          </cell>
          <cell r="K819">
            <v>0</v>
          </cell>
          <cell r="L819">
            <v>0</v>
          </cell>
          <cell r="M819">
            <v>0</v>
          </cell>
          <cell r="N819"/>
          <cell r="O819">
            <v>112</v>
          </cell>
          <cell r="P819">
            <v>34</v>
          </cell>
          <cell r="Q819"/>
          <cell r="R819">
            <v>300</v>
          </cell>
          <cell r="S819">
            <v>320</v>
          </cell>
          <cell r="T819"/>
          <cell r="U819">
            <v>683</v>
          </cell>
          <cell r="V819">
            <v>354</v>
          </cell>
        </row>
        <row r="820">
          <cell r="D820" t="str">
            <v>Hawthorne 2015</v>
          </cell>
          <cell r="E820">
            <v>170</v>
          </cell>
          <cell r="F820">
            <v>0</v>
          </cell>
          <cell r="G820">
            <v>0</v>
          </cell>
          <cell r="H820">
            <v>0</v>
          </cell>
          <cell r="I820"/>
          <cell r="J820">
            <v>101</v>
          </cell>
          <cell r="K820">
            <v>127</v>
          </cell>
          <cell r="L820">
            <v>127</v>
          </cell>
          <cell r="M820">
            <v>0</v>
          </cell>
          <cell r="N820"/>
          <cell r="O820">
            <v>112</v>
          </cell>
          <cell r="P820">
            <v>0</v>
          </cell>
          <cell r="Q820"/>
          <cell r="R820">
            <v>300</v>
          </cell>
          <cell r="S820">
            <v>0</v>
          </cell>
          <cell r="T820"/>
          <cell r="U820">
            <v>683</v>
          </cell>
          <cell r="V820">
            <v>127</v>
          </cell>
        </row>
        <row r="821">
          <cell r="D821" t="str">
            <v>Hawthorne 2016</v>
          </cell>
          <cell r="E821">
            <v>170</v>
          </cell>
          <cell r="F821">
            <v>0</v>
          </cell>
          <cell r="G821">
            <v>0</v>
          </cell>
          <cell r="H821">
            <v>0</v>
          </cell>
          <cell r="I821"/>
          <cell r="J821">
            <v>101</v>
          </cell>
          <cell r="K821">
            <v>0</v>
          </cell>
          <cell r="L821">
            <v>0</v>
          </cell>
          <cell r="M821">
            <v>0</v>
          </cell>
          <cell r="N821"/>
          <cell r="O821">
            <v>112</v>
          </cell>
          <cell r="P821">
            <v>0</v>
          </cell>
          <cell r="Q821"/>
          <cell r="R821">
            <v>300</v>
          </cell>
          <cell r="S821">
            <v>4</v>
          </cell>
          <cell r="T821"/>
          <cell r="U821">
            <v>683</v>
          </cell>
          <cell r="V821">
            <v>4</v>
          </cell>
        </row>
        <row r="822">
          <cell r="D822" t="str">
            <v>Hawthorne 2017</v>
          </cell>
          <cell r="E822">
            <v>170</v>
          </cell>
          <cell r="F822">
            <v>0</v>
          </cell>
          <cell r="G822">
            <v>0</v>
          </cell>
          <cell r="H822">
            <v>0</v>
          </cell>
          <cell r="I822"/>
          <cell r="J822">
            <v>101</v>
          </cell>
          <cell r="K822">
            <v>0</v>
          </cell>
          <cell r="L822">
            <v>0</v>
          </cell>
          <cell r="M822">
            <v>0</v>
          </cell>
          <cell r="N822"/>
          <cell r="O822">
            <v>112</v>
          </cell>
          <cell r="P822">
            <v>5</v>
          </cell>
          <cell r="Q822"/>
          <cell r="R822">
            <v>300</v>
          </cell>
          <cell r="S822">
            <v>37</v>
          </cell>
          <cell r="T822"/>
          <cell r="U822">
            <v>683</v>
          </cell>
          <cell r="V822">
            <v>42</v>
          </cell>
        </row>
        <row r="823">
          <cell r="D823" t="str">
            <v>Hayward 2014</v>
          </cell>
          <cell r="E823"/>
          <cell r="F823"/>
          <cell r="G823"/>
          <cell r="H823"/>
          <cell r="I823"/>
          <cell r="J823"/>
          <cell r="K823"/>
          <cell r="L823"/>
          <cell r="M823"/>
          <cell r="N823"/>
          <cell r="O823"/>
          <cell r="P823"/>
          <cell r="Q823"/>
          <cell r="R823"/>
          <cell r="S823"/>
          <cell r="T823"/>
          <cell r="U823"/>
          <cell r="V823"/>
        </row>
        <row r="824">
          <cell r="D824" t="str">
            <v>Hayward 2015</v>
          </cell>
          <cell r="E824">
            <v>851</v>
          </cell>
          <cell r="F824">
            <v>0</v>
          </cell>
          <cell r="G824">
            <v>0</v>
          </cell>
          <cell r="H824">
            <v>0</v>
          </cell>
          <cell r="I824"/>
          <cell r="J824">
            <v>480</v>
          </cell>
          <cell r="K824">
            <v>0</v>
          </cell>
          <cell r="L824">
            <v>0</v>
          </cell>
          <cell r="M824">
            <v>0</v>
          </cell>
          <cell r="N824"/>
          <cell r="O824">
            <v>608</v>
          </cell>
          <cell r="P824">
            <v>0</v>
          </cell>
          <cell r="Q824"/>
          <cell r="R824">
            <v>1981</v>
          </cell>
          <cell r="S824">
            <v>108</v>
          </cell>
          <cell r="T824"/>
          <cell r="U824">
            <v>3920</v>
          </cell>
          <cell r="V824">
            <v>108</v>
          </cell>
        </row>
        <row r="825">
          <cell r="D825" t="str">
            <v>Hayward 2016</v>
          </cell>
          <cell r="E825">
            <v>851</v>
          </cell>
          <cell r="F825">
            <v>0</v>
          </cell>
          <cell r="G825">
            <v>0</v>
          </cell>
          <cell r="H825">
            <v>0</v>
          </cell>
          <cell r="I825"/>
          <cell r="J825">
            <v>480</v>
          </cell>
          <cell r="K825">
            <v>0</v>
          </cell>
          <cell r="L825">
            <v>0</v>
          </cell>
          <cell r="M825">
            <v>0</v>
          </cell>
          <cell r="N825"/>
          <cell r="O825">
            <v>608</v>
          </cell>
          <cell r="P825">
            <v>0</v>
          </cell>
          <cell r="Q825"/>
          <cell r="R825">
            <v>1981</v>
          </cell>
          <cell r="S825">
            <v>225</v>
          </cell>
          <cell r="T825"/>
          <cell r="U825">
            <v>3920</v>
          </cell>
          <cell r="V825">
            <v>225</v>
          </cell>
        </row>
        <row r="826">
          <cell r="D826" t="str">
            <v>Hayward 2017</v>
          </cell>
          <cell r="E826">
            <v>851</v>
          </cell>
          <cell r="F826">
            <v>40</v>
          </cell>
          <cell r="G826">
            <v>40</v>
          </cell>
          <cell r="H826">
            <v>0</v>
          </cell>
          <cell r="I826"/>
          <cell r="J826">
            <v>480</v>
          </cell>
          <cell r="K826">
            <v>19</v>
          </cell>
          <cell r="L826">
            <v>19</v>
          </cell>
          <cell r="M826">
            <v>0</v>
          </cell>
          <cell r="N826"/>
          <cell r="O826">
            <v>608</v>
          </cell>
          <cell r="P826">
            <v>0</v>
          </cell>
          <cell r="Q826"/>
          <cell r="R826">
            <v>1981</v>
          </cell>
          <cell r="S826">
            <v>395</v>
          </cell>
          <cell r="T826"/>
          <cell r="U826">
            <v>3920</v>
          </cell>
          <cell r="V826">
            <v>454</v>
          </cell>
        </row>
        <row r="827">
          <cell r="D827" t="str">
            <v>Healdsburg 2014</v>
          </cell>
          <cell r="E827">
            <v>31</v>
          </cell>
          <cell r="F827">
            <v>0</v>
          </cell>
          <cell r="G827">
            <v>0</v>
          </cell>
          <cell r="H827">
            <v>0</v>
          </cell>
          <cell r="I827"/>
          <cell r="J827">
            <v>24</v>
          </cell>
          <cell r="K827">
            <v>0</v>
          </cell>
          <cell r="L827">
            <v>0</v>
          </cell>
          <cell r="M827">
            <v>0</v>
          </cell>
          <cell r="N827"/>
          <cell r="O827">
            <v>26</v>
          </cell>
          <cell r="P827">
            <v>0</v>
          </cell>
          <cell r="Q827"/>
          <cell r="R827">
            <v>76</v>
          </cell>
          <cell r="S827">
            <v>27</v>
          </cell>
          <cell r="T827"/>
          <cell r="U827">
            <v>157</v>
          </cell>
          <cell r="V827">
            <v>27</v>
          </cell>
        </row>
        <row r="828">
          <cell r="D828" t="str">
            <v>Healdsburg 2015</v>
          </cell>
          <cell r="E828">
            <v>31</v>
          </cell>
          <cell r="F828">
            <v>0</v>
          </cell>
          <cell r="G828">
            <v>0</v>
          </cell>
          <cell r="H828">
            <v>0</v>
          </cell>
          <cell r="I828"/>
          <cell r="J828">
            <v>24</v>
          </cell>
          <cell r="K828">
            <v>0</v>
          </cell>
          <cell r="L828">
            <v>0</v>
          </cell>
          <cell r="M828">
            <v>0</v>
          </cell>
          <cell r="N828"/>
          <cell r="O828">
            <v>26</v>
          </cell>
          <cell r="P828">
            <v>11</v>
          </cell>
          <cell r="Q828"/>
          <cell r="R828">
            <v>76</v>
          </cell>
          <cell r="S828">
            <v>44</v>
          </cell>
          <cell r="T828"/>
          <cell r="U828">
            <v>157</v>
          </cell>
          <cell r="V828">
            <v>55</v>
          </cell>
        </row>
        <row r="829">
          <cell r="D829" t="str">
            <v>Healdsburg 2016</v>
          </cell>
          <cell r="E829">
            <v>31</v>
          </cell>
          <cell r="F829">
            <v>0</v>
          </cell>
          <cell r="G829">
            <v>0</v>
          </cell>
          <cell r="H829">
            <v>0</v>
          </cell>
          <cell r="I829"/>
          <cell r="J829">
            <v>24</v>
          </cell>
          <cell r="K829">
            <v>1</v>
          </cell>
          <cell r="L829">
            <v>1</v>
          </cell>
          <cell r="M829">
            <v>0</v>
          </cell>
          <cell r="N829"/>
          <cell r="O829">
            <v>26</v>
          </cell>
          <cell r="P829">
            <v>2</v>
          </cell>
          <cell r="Q829"/>
          <cell r="R829">
            <v>76</v>
          </cell>
          <cell r="S829">
            <v>23</v>
          </cell>
          <cell r="T829"/>
          <cell r="U829">
            <v>157</v>
          </cell>
          <cell r="V829">
            <v>26</v>
          </cell>
        </row>
        <row r="830">
          <cell r="D830" t="str">
            <v>Healdsburg 2017</v>
          </cell>
          <cell r="E830">
            <v>31</v>
          </cell>
          <cell r="F830">
            <v>12</v>
          </cell>
          <cell r="G830">
            <v>12</v>
          </cell>
          <cell r="H830">
            <v>0</v>
          </cell>
          <cell r="I830"/>
          <cell r="J830">
            <v>24</v>
          </cell>
          <cell r="K830">
            <v>20</v>
          </cell>
          <cell r="L830">
            <v>20</v>
          </cell>
          <cell r="M830">
            <v>0</v>
          </cell>
          <cell r="N830"/>
          <cell r="O830">
            <v>26</v>
          </cell>
          <cell r="P830">
            <v>29</v>
          </cell>
          <cell r="Q830"/>
          <cell r="R830">
            <v>76</v>
          </cell>
          <cell r="S830">
            <v>16</v>
          </cell>
          <cell r="T830"/>
          <cell r="U830">
            <v>157</v>
          </cell>
          <cell r="V830">
            <v>77</v>
          </cell>
        </row>
        <row r="831">
          <cell r="D831" t="str">
            <v>Hemet 2013</v>
          </cell>
          <cell r="E831"/>
          <cell r="F831"/>
          <cell r="G831"/>
          <cell r="H831"/>
          <cell r="I831"/>
          <cell r="J831"/>
          <cell r="K831"/>
          <cell r="L831"/>
          <cell r="M831"/>
          <cell r="N831"/>
          <cell r="O831"/>
          <cell r="P831"/>
          <cell r="Q831"/>
          <cell r="R831"/>
          <cell r="S831"/>
          <cell r="T831"/>
          <cell r="U831"/>
          <cell r="V831"/>
        </row>
        <row r="832">
          <cell r="D832" t="str">
            <v>Hemet 2014</v>
          </cell>
          <cell r="E832">
            <v>134</v>
          </cell>
          <cell r="F832">
            <v>0</v>
          </cell>
          <cell r="G832">
            <v>0</v>
          </cell>
          <cell r="H832">
            <v>0</v>
          </cell>
          <cell r="I832"/>
          <cell r="J832">
            <v>96</v>
          </cell>
          <cell r="K832">
            <v>3</v>
          </cell>
          <cell r="L832">
            <v>0</v>
          </cell>
          <cell r="M832">
            <v>3</v>
          </cell>
          <cell r="N832"/>
          <cell r="O832">
            <v>112</v>
          </cell>
          <cell r="P832">
            <v>114</v>
          </cell>
          <cell r="Q832"/>
          <cell r="R832">
            <v>262</v>
          </cell>
          <cell r="S832">
            <v>32</v>
          </cell>
          <cell r="T832"/>
          <cell r="U832">
            <v>604</v>
          </cell>
          <cell r="V832">
            <v>149</v>
          </cell>
        </row>
        <row r="833">
          <cell r="D833" t="str">
            <v>Hemet 2015</v>
          </cell>
          <cell r="E833">
            <v>134</v>
          </cell>
          <cell r="F833">
            <v>0</v>
          </cell>
          <cell r="G833">
            <v>0</v>
          </cell>
          <cell r="H833">
            <v>0</v>
          </cell>
          <cell r="I833"/>
          <cell r="J833">
            <v>96</v>
          </cell>
          <cell r="K833">
            <v>14</v>
          </cell>
          <cell r="L833">
            <v>12</v>
          </cell>
          <cell r="M833">
            <v>2</v>
          </cell>
          <cell r="N833"/>
          <cell r="O833">
            <v>112</v>
          </cell>
          <cell r="P833">
            <v>76</v>
          </cell>
          <cell r="Q833"/>
          <cell r="R833">
            <v>262</v>
          </cell>
          <cell r="S833">
            <v>17</v>
          </cell>
          <cell r="T833"/>
          <cell r="U833">
            <v>604</v>
          </cell>
          <cell r="V833">
            <v>107</v>
          </cell>
        </row>
        <row r="834">
          <cell r="D834" t="str">
            <v>Hemet 2016</v>
          </cell>
          <cell r="E834">
            <v>134</v>
          </cell>
          <cell r="F834">
            <v>0</v>
          </cell>
          <cell r="G834">
            <v>0</v>
          </cell>
          <cell r="H834">
            <v>0</v>
          </cell>
          <cell r="I834"/>
          <cell r="J834">
            <v>96</v>
          </cell>
          <cell r="K834">
            <v>29</v>
          </cell>
          <cell r="L834">
            <v>29</v>
          </cell>
          <cell r="M834">
            <v>0</v>
          </cell>
          <cell r="N834"/>
          <cell r="O834">
            <v>112</v>
          </cell>
          <cell r="P834">
            <v>25</v>
          </cell>
          <cell r="Q834"/>
          <cell r="R834">
            <v>262</v>
          </cell>
          <cell r="S834">
            <v>8</v>
          </cell>
          <cell r="T834"/>
          <cell r="U834">
            <v>604</v>
          </cell>
          <cell r="V834">
            <v>62</v>
          </cell>
        </row>
        <row r="835">
          <cell r="D835" t="str">
            <v>Hemet 2017</v>
          </cell>
          <cell r="E835">
            <v>134</v>
          </cell>
          <cell r="F835">
            <v>0</v>
          </cell>
          <cell r="G835">
            <v>0</v>
          </cell>
          <cell r="H835">
            <v>0</v>
          </cell>
          <cell r="I835"/>
          <cell r="J835">
            <v>96</v>
          </cell>
          <cell r="K835">
            <v>0</v>
          </cell>
          <cell r="L835">
            <v>0</v>
          </cell>
          <cell r="M835">
            <v>0</v>
          </cell>
          <cell r="N835"/>
          <cell r="O835">
            <v>112</v>
          </cell>
          <cell r="P835">
            <v>2</v>
          </cell>
          <cell r="Q835"/>
          <cell r="R835">
            <v>262</v>
          </cell>
          <cell r="S835">
            <v>12</v>
          </cell>
          <cell r="T835"/>
          <cell r="U835">
            <v>604</v>
          </cell>
          <cell r="V835">
            <v>14</v>
          </cell>
        </row>
        <row r="836">
          <cell r="D836" t="str">
            <v>Hercules 2014</v>
          </cell>
          <cell r="E836"/>
          <cell r="F836"/>
          <cell r="G836"/>
          <cell r="H836"/>
          <cell r="I836"/>
          <cell r="J836"/>
          <cell r="K836"/>
          <cell r="L836"/>
          <cell r="M836"/>
          <cell r="N836"/>
          <cell r="O836"/>
          <cell r="P836"/>
          <cell r="Q836"/>
          <cell r="R836"/>
          <cell r="S836"/>
          <cell r="T836"/>
          <cell r="U836"/>
          <cell r="V836"/>
        </row>
        <row r="837">
          <cell r="D837" t="str">
            <v>Hercules 2015</v>
          </cell>
          <cell r="E837">
            <v>220</v>
          </cell>
          <cell r="F837">
            <v>0</v>
          </cell>
          <cell r="G837">
            <v>0</v>
          </cell>
          <cell r="H837">
            <v>0</v>
          </cell>
          <cell r="I837"/>
          <cell r="J837">
            <v>118</v>
          </cell>
          <cell r="K837">
            <v>0</v>
          </cell>
          <cell r="L837">
            <v>0</v>
          </cell>
          <cell r="M837">
            <v>0</v>
          </cell>
          <cell r="N837"/>
          <cell r="O837">
            <v>100</v>
          </cell>
          <cell r="P837">
            <v>0</v>
          </cell>
          <cell r="Q837"/>
          <cell r="R837">
            <v>244</v>
          </cell>
          <cell r="S837">
            <v>190</v>
          </cell>
          <cell r="T837"/>
          <cell r="U837">
            <v>682</v>
          </cell>
          <cell r="V837">
            <v>190</v>
          </cell>
        </row>
        <row r="838">
          <cell r="D838" t="str">
            <v>Hercules 2016</v>
          </cell>
          <cell r="E838">
            <v>220</v>
          </cell>
          <cell r="F838">
            <v>0</v>
          </cell>
          <cell r="G838">
            <v>0</v>
          </cell>
          <cell r="H838">
            <v>0</v>
          </cell>
          <cell r="I838"/>
          <cell r="J838">
            <v>118</v>
          </cell>
          <cell r="K838">
            <v>1</v>
          </cell>
          <cell r="L838">
            <v>0</v>
          </cell>
          <cell r="M838">
            <v>1</v>
          </cell>
          <cell r="N838"/>
          <cell r="O838">
            <v>100</v>
          </cell>
          <cell r="P838">
            <v>0</v>
          </cell>
          <cell r="Q838"/>
          <cell r="R838">
            <v>244</v>
          </cell>
          <cell r="S838">
            <v>30</v>
          </cell>
          <cell r="T838"/>
          <cell r="U838">
            <v>682</v>
          </cell>
          <cell r="V838">
            <v>31</v>
          </cell>
        </row>
        <row r="839">
          <cell r="D839" t="str">
            <v>Hercules 2017</v>
          </cell>
          <cell r="E839">
            <v>220</v>
          </cell>
          <cell r="F839">
            <v>0</v>
          </cell>
          <cell r="G839">
            <v>0</v>
          </cell>
          <cell r="H839">
            <v>0</v>
          </cell>
          <cell r="I839"/>
          <cell r="J839">
            <v>118</v>
          </cell>
          <cell r="K839">
            <v>0</v>
          </cell>
          <cell r="L839">
            <v>0</v>
          </cell>
          <cell r="M839">
            <v>0</v>
          </cell>
          <cell r="N839"/>
          <cell r="O839">
            <v>100</v>
          </cell>
          <cell r="P839">
            <v>0</v>
          </cell>
          <cell r="Q839"/>
          <cell r="R839">
            <v>244</v>
          </cell>
          <cell r="S839">
            <v>41</v>
          </cell>
          <cell r="T839"/>
          <cell r="U839">
            <v>682</v>
          </cell>
          <cell r="V839">
            <v>41</v>
          </cell>
        </row>
        <row r="840">
          <cell r="D840" t="str">
            <v>Hermosa Beach 2013</v>
          </cell>
          <cell r="E840"/>
          <cell r="F840"/>
          <cell r="G840"/>
          <cell r="H840"/>
          <cell r="I840"/>
          <cell r="J840"/>
          <cell r="K840"/>
          <cell r="L840"/>
          <cell r="M840"/>
          <cell r="N840"/>
          <cell r="O840"/>
          <cell r="P840"/>
          <cell r="Q840"/>
          <cell r="R840"/>
          <cell r="S840"/>
          <cell r="T840"/>
          <cell r="U840"/>
          <cell r="V840"/>
        </row>
        <row r="841">
          <cell r="D841" t="str">
            <v>Hermosa Beach 2014</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row>
        <row r="842">
          <cell r="D842" t="str">
            <v>Hermosa Beach 2015</v>
          </cell>
        </row>
        <row r="843">
          <cell r="D843" t="str">
            <v>Hermosa Beach 2016</v>
          </cell>
        </row>
        <row r="844">
          <cell r="D844" t="str">
            <v>Hermosa Beach 2017</v>
          </cell>
        </row>
        <row r="845">
          <cell r="D845" t="str">
            <v>Hesperia 2013</v>
          </cell>
        </row>
        <row r="846">
          <cell r="D846" t="str">
            <v>Hesperia 2014</v>
          </cell>
          <cell r="E846">
            <v>398</v>
          </cell>
          <cell r="F846">
            <v>0</v>
          </cell>
          <cell r="G846">
            <v>0</v>
          </cell>
          <cell r="H846">
            <v>0</v>
          </cell>
          <cell r="I846"/>
          <cell r="J846">
            <v>274</v>
          </cell>
          <cell r="K846">
            <v>0</v>
          </cell>
          <cell r="L846">
            <v>0</v>
          </cell>
          <cell r="M846">
            <v>0</v>
          </cell>
          <cell r="N846"/>
          <cell r="O846">
            <v>314</v>
          </cell>
          <cell r="P846">
            <v>82</v>
          </cell>
          <cell r="Q846"/>
          <cell r="R846">
            <v>729</v>
          </cell>
          <cell r="S846">
            <v>0</v>
          </cell>
          <cell r="T846"/>
          <cell r="U846">
            <v>1715</v>
          </cell>
          <cell r="V846">
            <v>82</v>
          </cell>
        </row>
        <row r="847">
          <cell r="D847" t="str">
            <v>Hesperia 2015</v>
          </cell>
          <cell r="E847">
            <v>398</v>
          </cell>
          <cell r="F847">
            <v>0</v>
          </cell>
          <cell r="G847">
            <v>0</v>
          </cell>
          <cell r="H847">
            <v>0</v>
          </cell>
          <cell r="I847"/>
          <cell r="J847">
            <v>274</v>
          </cell>
          <cell r="K847">
            <v>0</v>
          </cell>
          <cell r="L847">
            <v>0</v>
          </cell>
          <cell r="M847">
            <v>0</v>
          </cell>
          <cell r="N847"/>
          <cell r="O847">
            <v>314</v>
          </cell>
          <cell r="P847">
            <v>0</v>
          </cell>
          <cell r="Q847"/>
          <cell r="R847">
            <v>729</v>
          </cell>
          <cell r="S847">
            <v>98</v>
          </cell>
          <cell r="T847"/>
          <cell r="U847">
            <v>1715</v>
          </cell>
          <cell r="V847">
            <v>98</v>
          </cell>
        </row>
        <row r="848">
          <cell r="D848" t="str">
            <v>Hesperia 2016</v>
          </cell>
          <cell r="E848">
            <v>398</v>
          </cell>
          <cell r="F848">
            <v>0</v>
          </cell>
          <cell r="G848">
            <v>0</v>
          </cell>
          <cell r="H848">
            <v>0</v>
          </cell>
          <cell r="I848"/>
          <cell r="J848">
            <v>274</v>
          </cell>
          <cell r="K848">
            <v>20</v>
          </cell>
          <cell r="L848">
            <v>20</v>
          </cell>
          <cell r="M848">
            <v>0</v>
          </cell>
          <cell r="N848"/>
          <cell r="O848">
            <v>314</v>
          </cell>
          <cell r="P848">
            <v>75</v>
          </cell>
          <cell r="Q848"/>
          <cell r="R848">
            <v>729</v>
          </cell>
          <cell r="S848">
            <v>172</v>
          </cell>
          <cell r="T848"/>
          <cell r="U848">
            <v>1715</v>
          </cell>
          <cell r="V848">
            <v>267</v>
          </cell>
        </row>
        <row r="849">
          <cell r="D849" t="str">
            <v>Hesperia 2017</v>
          </cell>
          <cell r="E849">
            <v>398</v>
          </cell>
          <cell r="F849">
            <v>0</v>
          </cell>
          <cell r="G849">
            <v>0</v>
          </cell>
          <cell r="H849">
            <v>0</v>
          </cell>
          <cell r="I849"/>
          <cell r="J849">
            <v>274</v>
          </cell>
          <cell r="K849">
            <v>0</v>
          </cell>
          <cell r="L849">
            <v>0</v>
          </cell>
          <cell r="M849">
            <v>0</v>
          </cell>
          <cell r="N849"/>
          <cell r="O849">
            <v>314</v>
          </cell>
          <cell r="P849">
            <v>0</v>
          </cell>
          <cell r="Q849"/>
          <cell r="R849">
            <v>729</v>
          </cell>
          <cell r="S849">
            <v>230</v>
          </cell>
          <cell r="T849"/>
          <cell r="U849">
            <v>1715</v>
          </cell>
          <cell r="V849">
            <v>230</v>
          </cell>
        </row>
        <row r="850">
          <cell r="D850" t="str">
            <v>Hidden Hills 2013</v>
          </cell>
          <cell r="E850"/>
          <cell r="F850"/>
          <cell r="G850"/>
          <cell r="H850"/>
          <cell r="I850"/>
          <cell r="J850"/>
          <cell r="K850"/>
          <cell r="L850"/>
          <cell r="M850"/>
          <cell r="N850"/>
          <cell r="O850"/>
          <cell r="P850"/>
          <cell r="Q850"/>
          <cell r="R850"/>
          <cell r="S850"/>
          <cell r="T850"/>
          <cell r="U850"/>
          <cell r="V850"/>
        </row>
        <row r="851">
          <cell r="D851" t="str">
            <v>Hidden Hills 2014</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row>
        <row r="852">
          <cell r="D852" t="str">
            <v>Hidden Hills 2015</v>
          </cell>
        </row>
        <row r="853">
          <cell r="D853" t="str">
            <v>Hidden Hills 2016</v>
          </cell>
        </row>
        <row r="854">
          <cell r="D854" t="str">
            <v>Hidden Hills 2017</v>
          </cell>
        </row>
        <row r="855">
          <cell r="D855" t="str">
            <v>Highland 2013</v>
          </cell>
        </row>
        <row r="856">
          <cell r="D856" t="str">
            <v>Highland 2014</v>
          </cell>
          <cell r="E856">
            <v>759</v>
          </cell>
          <cell r="F856">
            <v>0</v>
          </cell>
          <cell r="G856">
            <v>0</v>
          </cell>
          <cell r="H856">
            <v>0</v>
          </cell>
          <cell r="I856"/>
          <cell r="J856">
            <v>726</v>
          </cell>
          <cell r="K856">
            <v>0</v>
          </cell>
          <cell r="L856">
            <v>0</v>
          </cell>
          <cell r="M856">
            <v>0</v>
          </cell>
          <cell r="N856"/>
          <cell r="O856">
            <v>409</v>
          </cell>
          <cell r="P856">
            <v>1</v>
          </cell>
          <cell r="Q856"/>
          <cell r="R856">
            <v>890</v>
          </cell>
          <cell r="S856">
            <v>3</v>
          </cell>
          <cell r="T856"/>
          <cell r="U856">
            <v>2784</v>
          </cell>
          <cell r="V856">
            <v>4</v>
          </cell>
        </row>
        <row r="857">
          <cell r="D857" t="str">
            <v>Highland 2015</v>
          </cell>
          <cell r="E857">
            <v>759</v>
          </cell>
          <cell r="F857">
            <v>0</v>
          </cell>
          <cell r="G857">
            <v>0</v>
          </cell>
          <cell r="H857">
            <v>0</v>
          </cell>
          <cell r="I857"/>
          <cell r="J857">
            <v>726</v>
          </cell>
          <cell r="K857">
            <v>0</v>
          </cell>
          <cell r="L857">
            <v>0</v>
          </cell>
          <cell r="M857">
            <v>0</v>
          </cell>
          <cell r="N857"/>
          <cell r="O857">
            <v>409</v>
          </cell>
          <cell r="P857">
            <v>0</v>
          </cell>
          <cell r="Q857"/>
          <cell r="R857">
            <v>890</v>
          </cell>
          <cell r="S857">
            <v>6</v>
          </cell>
          <cell r="T857"/>
          <cell r="U857">
            <v>2784</v>
          </cell>
          <cell r="V857">
            <v>6</v>
          </cell>
        </row>
        <row r="858">
          <cell r="D858" t="str">
            <v>Highland 2016</v>
          </cell>
          <cell r="E858">
            <v>759</v>
          </cell>
          <cell r="F858">
            <v>0</v>
          </cell>
          <cell r="G858">
            <v>0</v>
          </cell>
          <cell r="H858">
            <v>0</v>
          </cell>
          <cell r="I858"/>
          <cell r="J858">
            <v>726</v>
          </cell>
          <cell r="K858">
            <v>0</v>
          </cell>
          <cell r="L858">
            <v>0</v>
          </cell>
          <cell r="M858">
            <v>0</v>
          </cell>
          <cell r="N858"/>
          <cell r="O858">
            <v>409</v>
          </cell>
          <cell r="P858">
            <v>6</v>
          </cell>
          <cell r="Q858"/>
          <cell r="R858">
            <v>890</v>
          </cell>
          <cell r="S858">
            <v>18</v>
          </cell>
          <cell r="T858"/>
          <cell r="U858">
            <v>2784</v>
          </cell>
          <cell r="V858">
            <v>24</v>
          </cell>
        </row>
        <row r="859">
          <cell r="D859" t="str">
            <v>Highland 2017</v>
          </cell>
          <cell r="E859">
            <v>759</v>
          </cell>
          <cell r="F859">
            <v>0</v>
          </cell>
          <cell r="G859">
            <v>0</v>
          </cell>
          <cell r="H859">
            <v>0</v>
          </cell>
          <cell r="I859"/>
          <cell r="J859">
            <v>726</v>
          </cell>
          <cell r="K859">
            <v>0</v>
          </cell>
          <cell r="L859">
            <v>0</v>
          </cell>
          <cell r="M859">
            <v>0</v>
          </cell>
          <cell r="N859"/>
          <cell r="O859">
            <v>409</v>
          </cell>
          <cell r="P859">
            <v>9</v>
          </cell>
          <cell r="Q859"/>
          <cell r="R859">
            <v>890</v>
          </cell>
          <cell r="S859">
            <v>70</v>
          </cell>
          <cell r="T859"/>
          <cell r="U859">
            <v>2784</v>
          </cell>
          <cell r="V859">
            <v>79</v>
          </cell>
        </row>
        <row r="860">
          <cell r="D860" t="str">
            <v>Hillsborough 2014</v>
          </cell>
          <cell r="E860"/>
          <cell r="F860"/>
          <cell r="G860"/>
          <cell r="H860"/>
          <cell r="I860"/>
          <cell r="J860"/>
          <cell r="K860"/>
          <cell r="L860"/>
          <cell r="M860"/>
          <cell r="N860"/>
          <cell r="O860"/>
          <cell r="P860"/>
          <cell r="Q860"/>
          <cell r="R860"/>
          <cell r="S860"/>
          <cell r="T860"/>
          <cell r="U860"/>
          <cell r="V860"/>
        </row>
        <row r="861">
          <cell r="D861" t="str">
            <v>Hillsborough 2015</v>
          </cell>
          <cell r="E861">
            <v>32</v>
          </cell>
          <cell r="F861">
            <v>16</v>
          </cell>
          <cell r="G861">
            <v>0</v>
          </cell>
          <cell r="H861">
            <v>16</v>
          </cell>
          <cell r="I861"/>
          <cell r="J861">
            <v>17</v>
          </cell>
          <cell r="K861">
            <v>8</v>
          </cell>
          <cell r="L861">
            <v>0</v>
          </cell>
          <cell r="M861">
            <v>8</v>
          </cell>
          <cell r="N861"/>
          <cell r="O861">
            <v>21</v>
          </cell>
          <cell r="P861">
            <v>10</v>
          </cell>
          <cell r="Q861"/>
          <cell r="R861">
            <v>21</v>
          </cell>
          <cell r="S861">
            <v>5</v>
          </cell>
          <cell r="T861"/>
          <cell r="U861">
            <v>91</v>
          </cell>
          <cell r="V861">
            <v>39</v>
          </cell>
        </row>
        <row r="862">
          <cell r="D862" t="str">
            <v>Hillsborough 2016</v>
          </cell>
          <cell r="E862">
            <v>32</v>
          </cell>
          <cell r="F862">
            <v>4</v>
          </cell>
          <cell r="G862">
            <v>0</v>
          </cell>
          <cell r="H862">
            <v>4</v>
          </cell>
          <cell r="I862"/>
          <cell r="J862">
            <v>17</v>
          </cell>
          <cell r="K862">
            <v>2</v>
          </cell>
          <cell r="L862">
            <v>0</v>
          </cell>
          <cell r="M862">
            <v>2</v>
          </cell>
          <cell r="N862"/>
          <cell r="O862">
            <v>21</v>
          </cell>
          <cell r="P862">
            <v>2</v>
          </cell>
          <cell r="Q862"/>
          <cell r="R862">
            <v>21</v>
          </cell>
          <cell r="S862">
            <v>2</v>
          </cell>
          <cell r="T862"/>
          <cell r="U862">
            <v>91</v>
          </cell>
          <cell r="V862">
            <v>10</v>
          </cell>
        </row>
        <row r="863">
          <cell r="D863" t="str">
            <v>Hillsborough 2017</v>
          </cell>
          <cell r="E863">
            <v>32</v>
          </cell>
          <cell r="F863">
            <v>8</v>
          </cell>
          <cell r="G863">
            <v>0</v>
          </cell>
          <cell r="H863">
            <v>8</v>
          </cell>
          <cell r="I863"/>
          <cell r="J863">
            <v>17</v>
          </cell>
          <cell r="K863">
            <v>3</v>
          </cell>
          <cell r="L863">
            <v>0</v>
          </cell>
          <cell r="M863">
            <v>3</v>
          </cell>
          <cell r="N863"/>
          <cell r="O863">
            <v>21</v>
          </cell>
          <cell r="P863">
            <v>4</v>
          </cell>
          <cell r="Q863"/>
          <cell r="R863">
            <v>21</v>
          </cell>
          <cell r="S863">
            <v>3</v>
          </cell>
          <cell r="T863"/>
          <cell r="U863">
            <v>91</v>
          </cell>
          <cell r="V863">
            <v>18</v>
          </cell>
        </row>
        <row r="864">
          <cell r="D864" t="str">
            <v>Hollister 2014</v>
          </cell>
          <cell r="E864"/>
          <cell r="F864"/>
          <cell r="G864"/>
          <cell r="H864"/>
          <cell r="I864"/>
          <cell r="J864"/>
          <cell r="K864"/>
          <cell r="L864"/>
          <cell r="M864"/>
          <cell r="N864"/>
          <cell r="O864"/>
          <cell r="P864"/>
          <cell r="Q864"/>
          <cell r="R864"/>
          <cell r="S864"/>
          <cell r="T864"/>
          <cell r="U864"/>
          <cell r="V864"/>
        </row>
        <row r="865">
          <cell r="D865" t="str">
            <v>Hollister 2015</v>
          </cell>
          <cell r="E865">
            <v>671</v>
          </cell>
          <cell r="F865">
            <v>0</v>
          </cell>
          <cell r="G865">
            <v>0</v>
          </cell>
          <cell r="H865">
            <v>0</v>
          </cell>
          <cell r="I865"/>
          <cell r="J865">
            <v>518</v>
          </cell>
          <cell r="K865">
            <v>0</v>
          </cell>
          <cell r="L865">
            <v>0</v>
          </cell>
          <cell r="M865">
            <v>0</v>
          </cell>
          <cell r="N865"/>
          <cell r="O865">
            <v>610</v>
          </cell>
          <cell r="P865">
            <v>0</v>
          </cell>
          <cell r="Q865"/>
          <cell r="R865">
            <v>1251</v>
          </cell>
          <cell r="S865">
            <v>68</v>
          </cell>
          <cell r="T865"/>
          <cell r="U865">
            <v>3050</v>
          </cell>
          <cell r="V865">
            <v>68</v>
          </cell>
        </row>
        <row r="866">
          <cell r="D866" t="str">
            <v>Hollister 2016</v>
          </cell>
          <cell r="E866">
            <v>671</v>
          </cell>
          <cell r="F866">
            <v>0</v>
          </cell>
          <cell r="G866">
            <v>0</v>
          </cell>
          <cell r="H866">
            <v>0</v>
          </cell>
          <cell r="I866"/>
          <cell r="J866">
            <v>518</v>
          </cell>
          <cell r="K866">
            <v>0</v>
          </cell>
          <cell r="L866">
            <v>0</v>
          </cell>
          <cell r="M866">
            <v>0</v>
          </cell>
          <cell r="N866"/>
          <cell r="O866">
            <v>610</v>
          </cell>
          <cell r="P866">
            <v>12</v>
          </cell>
          <cell r="Q866"/>
          <cell r="R866">
            <v>1251</v>
          </cell>
          <cell r="S866">
            <v>87</v>
          </cell>
          <cell r="T866"/>
          <cell r="U866">
            <v>3050</v>
          </cell>
          <cell r="V866">
            <v>99</v>
          </cell>
        </row>
        <row r="867">
          <cell r="D867" t="str">
            <v>Hollister 2017</v>
          </cell>
          <cell r="E867">
            <v>671</v>
          </cell>
          <cell r="F867">
            <v>0</v>
          </cell>
          <cell r="G867">
            <v>0</v>
          </cell>
          <cell r="H867">
            <v>0</v>
          </cell>
          <cell r="I867"/>
          <cell r="J867">
            <v>518</v>
          </cell>
          <cell r="K867">
            <v>0</v>
          </cell>
          <cell r="L867">
            <v>0</v>
          </cell>
          <cell r="M867">
            <v>0</v>
          </cell>
          <cell r="N867"/>
          <cell r="O867">
            <v>610</v>
          </cell>
          <cell r="P867">
            <v>91</v>
          </cell>
          <cell r="Q867"/>
          <cell r="R867">
            <v>1251</v>
          </cell>
          <cell r="S867">
            <v>219</v>
          </cell>
          <cell r="T867"/>
          <cell r="U867">
            <v>3050</v>
          </cell>
          <cell r="V867">
            <v>310</v>
          </cell>
        </row>
        <row r="868">
          <cell r="D868" t="str">
            <v>Holtville 2013</v>
          </cell>
          <cell r="E868"/>
          <cell r="F868"/>
          <cell r="G868"/>
          <cell r="H868"/>
          <cell r="I868"/>
          <cell r="J868"/>
          <cell r="K868"/>
          <cell r="L868"/>
          <cell r="M868"/>
          <cell r="N868"/>
          <cell r="O868"/>
          <cell r="P868"/>
          <cell r="Q868"/>
          <cell r="R868"/>
          <cell r="S868"/>
          <cell r="T868"/>
          <cell r="U868"/>
          <cell r="V868"/>
        </row>
        <row r="869">
          <cell r="D869" t="str">
            <v>Holtville 2014</v>
          </cell>
          <cell r="E869"/>
          <cell r="F869"/>
          <cell r="G869"/>
          <cell r="H869"/>
          <cell r="I869"/>
          <cell r="J869"/>
          <cell r="K869"/>
          <cell r="L869"/>
          <cell r="M869"/>
          <cell r="N869"/>
          <cell r="O869"/>
          <cell r="P869"/>
          <cell r="Q869"/>
          <cell r="R869"/>
          <cell r="S869"/>
          <cell r="T869"/>
          <cell r="U869"/>
          <cell r="V869"/>
        </row>
        <row r="870">
          <cell r="D870" t="str">
            <v>Holtville 2015</v>
          </cell>
          <cell r="E870"/>
          <cell r="F870"/>
          <cell r="G870"/>
          <cell r="H870"/>
          <cell r="I870"/>
          <cell r="J870"/>
          <cell r="K870"/>
          <cell r="L870"/>
          <cell r="M870"/>
          <cell r="N870"/>
          <cell r="O870"/>
          <cell r="P870"/>
          <cell r="Q870"/>
          <cell r="R870"/>
          <cell r="S870"/>
          <cell r="T870"/>
          <cell r="U870"/>
          <cell r="V870"/>
        </row>
        <row r="871">
          <cell r="D871" t="str">
            <v>Holtville 2016</v>
          </cell>
          <cell r="E871"/>
          <cell r="F871"/>
          <cell r="G871"/>
          <cell r="H871"/>
          <cell r="I871"/>
          <cell r="J871"/>
          <cell r="K871"/>
          <cell r="L871"/>
          <cell r="M871"/>
          <cell r="N871"/>
          <cell r="O871"/>
          <cell r="P871"/>
          <cell r="Q871"/>
          <cell r="R871"/>
          <cell r="S871"/>
          <cell r="T871"/>
          <cell r="U871"/>
          <cell r="V871"/>
        </row>
        <row r="872">
          <cell r="D872" t="str">
            <v>Holtville 2017</v>
          </cell>
          <cell r="E872">
            <v>54</v>
          </cell>
          <cell r="F872">
            <v>0</v>
          </cell>
          <cell r="G872">
            <v>0</v>
          </cell>
          <cell r="H872">
            <v>0</v>
          </cell>
          <cell r="I872"/>
          <cell r="J872">
            <v>31</v>
          </cell>
          <cell r="K872">
            <v>1</v>
          </cell>
          <cell r="L872">
            <v>0</v>
          </cell>
          <cell r="M872">
            <v>1</v>
          </cell>
          <cell r="N872"/>
          <cell r="O872">
            <v>32</v>
          </cell>
          <cell r="P872">
            <v>1</v>
          </cell>
          <cell r="Q872"/>
          <cell r="R872">
            <v>92</v>
          </cell>
          <cell r="S872">
            <v>1</v>
          </cell>
          <cell r="T872"/>
          <cell r="U872">
            <v>209</v>
          </cell>
          <cell r="V872">
            <v>3</v>
          </cell>
        </row>
        <row r="873">
          <cell r="D873" t="str">
            <v>Hughson 2014</v>
          </cell>
          <cell r="E873"/>
          <cell r="F873"/>
          <cell r="G873"/>
          <cell r="H873"/>
          <cell r="I873"/>
          <cell r="J873"/>
          <cell r="K873"/>
          <cell r="L873"/>
          <cell r="M873"/>
          <cell r="N873"/>
          <cell r="O873"/>
          <cell r="P873"/>
          <cell r="Q873"/>
          <cell r="R873"/>
          <cell r="S873"/>
          <cell r="T873"/>
          <cell r="U873"/>
          <cell r="V873"/>
        </row>
        <row r="874">
          <cell r="D874" t="str">
            <v>Hughson 2015</v>
          </cell>
          <cell r="E874">
            <v>53</v>
          </cell>
          <cell r="F874">
            <v>0</v>
          </cell>
          <cell r="G874">
            <v>0</v>
          </cell>
          <cell r="H874">
            <v>0</v>
          </cell>
          <cell r="I874"/>
          <cell r="J874">
            <v>34</v>
          </cell>
          <cell r="K874">
            <v>0</v>
          </cell>
          <cell r="L874">
            <v>0</v>
          </cell>
          <cell r="M874">
            <v>0</v>
          </cell>
          <cell r="N874"/>
          <cell r="O874">
            <v>38</v>
          </cell>
          <cell r="P874">
            <v>0</v>
          </cell>
          <cell r="Q874"/>
          <cell r="R874">
            <v>93</v>
          </cell>
          <cell r="S874">
            <v>32</v>
          </cell>
          <cell r="T874"/>
          <cell r="U874">
            <v>218</v>
          </cell>
          <cell r="V874">
            <v>32</v>
          </cell>
        </row>
        <row r="875">
          <cell r="D875" t="str">
            <v>Hughson 2016</v>
          </cell>
          <cell r="E875">
            <v>53</v>
          </cell>
          <cell r="F875">
            <v>0</v>
          </cell>
          <cell r="G875">
            <v>0</v>
          </cell>
          <cell r="H875">
            <v>0</v>
          </cell>
          <cell r="I875"/>
          <cell r="J875">
            <v>34</v>
          </cell>
          <cell r="K875">
            <v>0</v>
          </cell>
          <cell r="L875">
            <v>0</v>
          </cell>
          <cell r="M875">
            <v>0</v>
          </cell>
          <cell r="N875"/>
          <cell r="O875">
            <v>38</v>
          </cell>
          <cell r="P875">
            <v>0</v>
          </cell>
          <cell r="Q875"/>
          <cell r="R875">
            <v>93</v>
          </cell>
          <cell r="S875">
            <v>15</v>
          </cell>
          <cell r="T875"/>
          <cell r="U875">
            <v>218</v>
          </cell>
          <cell r="V875">
            <v>15</v>
          </cell>
        </row>
        <row r="876">
          <cell r="D876" t="str">
            <v>Hughson 2017</v>
          </cell>
          <cell r="E876">
            <v>53</v>
          </cell>
          <cell r="F876">
            <v>0</v>
          </cell>
          <cell r="G876">
            <v>0</v>
          </cell>
          <cell r="H876">
            <v>0</v>
          </cell>
          <cell r="I876"/>
          <cell r="J876">
            <v>34</v>
          </cell>
          <cell r="K876">
            <v>0</v>
          </cell>
          <cell r="L876">
            <v>0</v>
          </cell>
          <cell r="M876">
            <v>0</v>
          </cell>
          <cell r="N876"/>
          <cell r="O876">
            <v>38</v>
          </cell>
          <cell r="P876">
            <v>0</v>
          </cell>
          <cell r="Q876"/>
          <cell r="R876">
            <v>93</v>
          </cell>
          <cell r="S876">
            <v>16</v>
          </cell>
          <cell r="T876"/>
          <cell r="U876">
            <v>218</v>
          </cell>
          <cell r="V876">
            <v>16</v>
          </cell>
        </row>
        <row r="877">
          <cell r="D877" t="str">
            <v>Humboldt County - Unincorporated 2014</v>
          </cell>
          <cell r="E877">
            <v>211</v>
          </cell>
          <cell r="F877">
            <v>16</v>
          </cell>
          <cell r="G877">
            <v>0</v>
          </cell>
          <cell r="H877">
            <v>16</v>
          </cell>
          <cell r="I877"/>
          <cell r="J877">
            <v>136</v>
          </cell>
          <cell r="K877">
            <v>13</v>
          </cell>
          <cell r="L877">
            <v>0</v>
          </cell>
          <cell r="M877">
            <v>13</v>
          </cell>
          <cell r="N877"/>
          <cell r="O877">
            <v>146</v>
          </cell>
          <cell r="P877">
            <v>26</v>
          </cell>
          <cell r="Q877"/>
          <cell r="R877">
            <v>890</v>
          </cell>
          <cell r="S877">
            <v>83</v>
          </cell>
          <cell r="T877"/>
          <cell r="U877">
            <v>1383</v>
          </cell>
          <cell r="V877">
            <v>138</v>
          </cell>
        </row>
        <row r="878">
          <cell r="D878" t="str">
            <v>Humboldt County - Unincorporated 2015</v>
          </cell>
          <cell r="E878">
            <v>211</v>
          </cell>
          <cell r="F878">
            <v>5</v>
          </cell>
          <cell r="G878">
            <v>0</v>
          </cell>
          <cell r="H878">
            <v>5</v>
          </cell>
          <cell r="I878"/>
          <cell r="J878">
            <v>136</v>
          </cell>
          <cell r="K878">
            <v>4</v>
          </cell>
          <cell r="L878">
            <v>0</v>
          </cell>
          <cell r="M878">
            <v>4</v>
          </cell>
          <cell r="N878"/>
          <cell r="O878">
            <v>146</v>
          </cell>
          <cell r="P878">
            <v>53</v>
          </cell>
          <cell r="Q878"/>
          <cell r="R878">
            <v>890</v>
          </cell>
          <cell r="S878">
            <v>39</v>
          </cell>
          <cell r="T878"/>
          <cell r="U878">
            <v>1383</v>
          </cell>
          <cell r="V878">
            <v>101</v>
          </cell>
        </row>
        <row r="879">
          <cell r="D879" t="str">
            <v>Humboldt County - Unincorporated 2016</v>
          </cell>
          <cell r="E879">
            <v>211</v>
          </cell>
          <cell r="F879">
            <v>3</v>
          </cell>
          <cell r="G879">
            <v>0</v>
          </cell>
          <cell r="H879">
            <v>3</v>
          </cell>
          <cell r="I879"/>
          <cell r="J879">
            <v>136</v>
          </cell>
          <cell r="K879">
            <v>11</v>
          </cell>
          <cell r="L879">
            <v>0</v>
          </cell>
          <cell r="M879">
            <v>11</v>
          </cell>
          <cell r="N879"/>
          <cell r="O879">
            <v>146</v>
          </cell>
          <cell r="P879">
            <v>30</v>
          </cell>
          <cell r="Q879"/>
          <cell r="R879">
            <v>890</v>
          </cell>
          <cell r="S879">
            <v>27</v>
          </cell>
          <cell r="T879"/>
          <cell r="U879">
            <v>1383</v>
          </cell>
          <cell r="V879">
            <v>71</v>
          </cell>
        </row>
        <row r="880">
          <cell r="D880" t="str">
            <v>Humboldt County - Unincorporated 2017</v>
          </cell>
          <cell r="E880">
            <v>211</v>
          </cell>
          <cell r="F880">
            <v>7</v>
          </cell>
          <cell r="G880">
            <v>0</v>
          </cell>
          <cell r="H880">
            <v>7</v>
          </cell>
          <cell r="I880"/>
          <cell r="J880">
            <v>136</v>
          </cell>
          <cell r="K880">
            <v>15</v>
          </cell>
          <cell r="L880">
            <v>0</v>
          </cell>
          <cell r="M880">
            <v>15</v>
          </cell>
          <cell r="N880"/>
          <cell r="O880">
            <v>146</v>
          </cell>
          <cell r="P880">
            <v>86</v>
          </cell>
          <cell r="Q880"/>
          <cell r="R880">
            <v>890</v>
          </cell>
          <cell r="S880">
            <v>12</v>
          </cell>
          <cell r="T880"/>
          <cell r="U880">
            <v>1383</v>
          </cell>
          <cell r="V880">
            <v>120</v>
          </cell>
        </row>
        <row r="881">
          <cell r="D881" t="str">
            <v>Huntington Beach 2013</v>
          </cell>
          <cell r="E881"/>
          <cell r="F881"/>
          <cell r="G881"/>
          <cell r="H881"/>
          <cell r="I881"/>
          <cell r="J881"/>
          <cell r="K881"/>
          <cell r="L881"/>
          <cell r="M881"/>
          <cell r="N881"/>
          <cell r="O881"/>
          <cell r="P881"/>
          <cell r="Q881"/>
          <cell r="R881"/>
          <cell r="S881"/>
          <cell r="T881"/>
          <cell r="U881"/>
          <cell r="V881"/>
        </row>
        <row r="882">
          <cell r="D882" t="str">
            <v>Huntington Beach 2014</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row>
        <row r="883">
          <cell r="D883" t="str">
            <v>Huntington Beach 2015</v>
          </cell>
        </row>
        <row r="884">
          <cell r="D884" t="str">
            <v>Huntington Beach 2016</v>
          </cell>
        </row>
        <row r="885">
          <cell r="D885" t="str">
            <v>Huntington Beach 2017</v>
          </cell>
        </row>
        <row r="886">
          <cell r="D886" t="str">
            <v>Huntington Park 2013</v>
          </cell>
        </row>
        <row r="887">
          <cell r="D887" t="str">
            <v>Huntington Park 2014</v>
          </cell>
          <cell r="E887">
            <v>0</v>
          </cell>
          <cell r="F887">
            <v>0</v>
          </cell>
          <cell r="G887">
            <v>0</v>
          </cell>
          <cell r="H887">
            <v>0</v>
          </cell>
          <cell r="I887">
            <v>0</v>
          </cell>
          <cell r="J887">
            <v>0</v>
          </cell>
          <cell r="K887">
            <v>0</v>
          </cell>
          <cell r="L887">
            <v>0</v>
          </cell>
          <cell r="M887">
            <v>0</v>
          </cell>
          <cell r="N887">
            <v>0</v>
          </cell>
          <cell r="O887">
            <v>0</v>
          </cell>
          <cell r="P887">
            <v>0</v>
          </cell>
          <cell r="Q887">
            <v>0</v>
          </cell>
          <cell r="R887">
            <v>0</v>
          </cell>
          <cell r="S887">
            <v>0</v>
          </cell>
          <cell r="T887">
            <v>0</v>
          </cell>
          <cell r="U887">
            <v>0</v>
          </cell>
          <cell r="V887">
            <v>0</v>
          </cell>
        </row>
        <row r="888">
          <cell r="D888" t="str">
            <v>Huntington Park 2015</v>
          </cell>
        </row>
        <row r="889">
          <cell r="D889" t="str">
            <v>Huntington Park 2016</v>
          </cell>
        </row>
        <row r="890">
          <cell r="D890" t="str">
            <v>Huntington Park 2017</v>
          </cell>
        </row>
        <row r="891">
          <cell r="D891" t="str">
            <v>Huron 2013</v>
          </cell>
        </row>
        <row r="892">
          <cell r="D892" t="str">
            <v>Huron 2014</v>
          </cell>
        </row>
        <row r="893">
          <cell r="D893" t="str">
            <v>Huron 2015</v>
          </cell>
          <cell r="E893">
            <v>87</v>
          </cell>
          <cell r="F893">
            <v>0</v>
          </cell>
          <cell r="G893">
            <v>0</v>
          </cell>
          <cell r="H893">
            <v>0</v>
          </cell>
          <cell r="I893"/>
          <cell r="J893">
            <v>107</v>
          </cell>
          <cell r="K893">
            <v>0</v>
          </cell>
          <cell r="L893">
            <v>0</v>
          </cell>
          <cell r="M893">
            <v>0</v>
          </cell>
          <cell r="N893"/>
          <cell r="O893">
            <v>106</v>
          </cell>
          <cell r="P893">
            <v>0</v>
          </cell>
          <cell r="Q893"/>
          <cell r="R893">
            <v>124</v>
          </cell>
          <cell r="S893">
            <v>0</v>
          </cell>
          <cell r="T893"/>
          <cell r="U893">
            <v>424</v>
          </cell>
          <cell r="V893">
            <v>0</v>
          </cell>
        </row>
        <row r="894">
          <cell r="D894" t="str">
            <v>Huron 2016</v>
          </cell>
          <cell r="E894"/>
          <cell r="F894"/>
          <cell r="G894"/>
          <cell r="H894"/>
          <cell r="I894"/>
          <cell r="J894"/>
          <cell r="K894"/>
          <cell r="L894"/>
          <cell r="M894"/>
          <cell r="N894"/>
          <cell r="O894"/>
          <cell r="P894"/>
          <cell r="Q894"/>
          <cell r="R894"/>
          <cell r="S894"/>
          <cell r="T894"/>
          <cell r="U894"/>
          <cell r="V894"/>
        </row>
        <row r="895">
          <cell r="D895" t="str">
            <v>Huron 2017</v>
          </cell>
          <cell r="E895"/>
          <cell r="F895"/>
          <cell r="G895"/>
          <cell r="H895"/>
          <cell r="I895"/>
          <cell r="J895"/>
          <cell r="K895"/>
          <cell r="L895"/>
          <cell r="M895"/>
          <cell r="N895"/>
          <cell r="O895"/>
          <cell r="P895"/>
          <cell r="Q895"/>
          <cell r="R895"/>
          <cell r="S895"/>
          <cell r="T895"/>
          <cell r="U895"/>
          <cell r="V895"/>
        </row>
        <row r="896">
          <cell r="D896" t="str">
            <v>Imperial 2013</v>
          </cell>
          <cell r="E896"/>
          <cell r="F896"/>
          <cell r="G896"/>
          <cell r="H896"/>
          <cell r="I896"/>
          <cell r="J896"/>
          <cell r="K896"/>
          <cell r="L896"/>
          <cell r="M896"/>
          <cell r="N896"/>
          <cell r="O896"/>
          <cell r="P896"/>
          <cell r="Q896"/>
          <cell r="R896"/>
          <cell r="S896"/>
          <cell r="T896"/>
          <cell r="U896"/>
          <cell r="V896"/>
        </row>
        <row r="897">
          <cell r="D897" t="str">
            <v>Imperial 2014</v>
          </cell>
          <cell r="E897">
            <v>349</v>
          </cell>
          <cell r="F897">
            <v>56</v>
          </cell>
          <cell r="G897">
            <v>56</v>
          </cell>
          <cell r="H897">
            <v>0</v>
          </cell>
          <cell r="I897"/>
          <cell r="J897">
            <v>205</v>
          </cell>
          <cell r="K897">
            <v>0</v>
          </cell>
          <cell r="L897">
            <v>0</v>
          </cell>
          <cell r="M897">
            <v>0</v>
          </cell>
          <cell r="N897"/>
          <cell r="O897">
            <v>202</v>
          </cell>
          <cell r="P897">
            <v>43</v>
          </cell>
          <cell r="Q897"/>
          <cell r="R897">
            <v>553</v>
          </cell>
          <cell r="S897">
            <v>16</v>
          </cell>
          <cell r="T897"/>
          <cell r="U897">
            <v>1309</v>
          </cell>
          <cell r="V897">
            <v>115</v>
          </cell>
        </row>
        <row r="898">
          <cell r="D898" t="str">
            <v>Imperial 2015</v>
          </cell>
          <cell r="E898">
            <v>349</v>
          </cell>
          <cell r="F898">
            <v>0</v>
          </cell>
          <cell r="G898">
            <v>0</v>
          </cell>
          <cell r="H898">
            <v>0</v>
          </cell>
          <cell r="I898"/>
          <cell r="J898">
            <v>205</v>
          </cell>
          <cell r="K898">
            <v>10</v>
          </cell>
          <cell r="L898">
            <v>10</v>
          </cell>
          <cell r="M898">
            <v>0</v>
          </cell>
          <cell r="N898"/>
          <cell r="O898">
            <v>202</v>
          </cell>
          <cell r="P898">
            <v>77</v>
          </cell>
          <cell r="Q898"/>
          <cell r="R898">
            <v>553</v>
          </cell>
          <cell r="S898">
            <v>19</v>
          </cell>
          <cell r="T898"/>
          <cell r="U898">
            <v>1309</v>
          </cell>
          <cell r="V898">
            <v>106</v>
          </cell>
        </row>
        <row r="899">
          <cell r="D899" t="str">
            <v>Imperial 2016</v>
          </cell>
          <cell r="E899">
            <v>349</v>
          </cell>
          <cell r="F899">
            <v>0</v>
          </cell>
          <cell r="G899">
            <v>0</v>
          </cell>
          <cell r="H899">
            <v>0</v>
          </cell>
          <cell r="I899"/>
          <cell r="J899">
            <v>205</v>
          </cell>
          <cell r="K899">
            <v>0</v>
          </cell>
          <cell r="L899">
            <v>0</v>
          </cell>
          <cell r="M899">
            <v>0</v>
          </cell>
          <cell r="N899"/>
          <cell r="O899">
            <v>202</v>
          </cell>
          <cell r="P899">
            <v>227</v>
          </cell>
          <cell r="Q899"/>
          <cell r="R899">
            <v>553</v>
          </cell>
          <cell r="S899">
            <v>40</v>
          </cell>
          <cell r="T899"/>
          <cell r="U899">
            <v>1309</v>
          </cell>
          <cell r="V899">
            <v>267</v>
          </cell>
        </row>
        <row r="900">
          <cell r="D900" t="str">
            <v>Imperial 2017</v>
          </cell>
          <cell r="E900">
            <v>349</v>
          </cell>
          <cell r="F900">
            <v>0</v>
          </cell>
          <cell r="G900">
            <v>0</v>
          </cell>
          <cell r="H900">
            <v>0</v>
          </cell>
          <cell r="I900"/>
          <cell r="J900">
            <v>205</v>
          </cell>
          <cell r="K900">
            <v>0</v>
          </cell>
          <cell r="L900">
            <v>0</v>
          </cell>
          <cell r="M900">
            <v>0</v>
          </cell>
          <cell r="N900"/>
          <cell r="O900">
            <v>202</v>
          </cell>
          <cell r="P900">
            <v>79</v>
          </cell>
          <cell r="Q900"/>
          <cell r="R900">
            <v>553</v>
          </cell>
          <cell r="S900">
            <v>36</v>
          </cell>
          <cell r="T900"/>
          <cell r="U900">
            <v>1309</v>
          </cell>
          <cell r="V900">
            <v>115</v>
          </cell>
        </row>
        <row r="901">
          <cell r="D901" t="str">
            <v>Imperial Beach 2013</v>
          </cell>
          <cell r="E901">
            <v>63</v>
          </cell>
          <cell r="F901">
            <v>3</v>
          </cell>
          <cell r="G901">
            <v>3</v>
          </cell>
          <cell r="H901">
            <v>0</v>
          </cell>
          <cell r="I901"/>
          <cell r="J901">
            <v>48</v>
          </cell>
          <cell r="K901">
            <v>26</v>
          </cell>
          <cell r="L901">
            <v>26</v>
          </cell>
          <cell r="M901">
            <v>0</v>
          </cell>
          <cell r="N901"/>
          <cell r="O901">
            <v>45</v>
          </cell>
          <cell r="P901">
            <v>5</v>
          </cell>
          <cell r="Q901"/>
          <cell r="R901">
            <v>98</v>
          </cell>
          <cell r="S901">
            <v>22</v>
          </cell>
          <cell r="T901"/>
          <cell r="U901">
            <v>254</v>
          </cell>
          <cell r="V901">
            <v>56</v>
          </cell>
        </row>
        <row r="902">
          <cell r="D902" t="str">
            <v>Imperial Beach 2014</v>
          </cell>
          <cell r="E902">
            <v>63</v>
          </cell>
          <cell r="F902">
            <v>0</v>
          </cell>
          <cell r="G902">
            <v>0</v>
          </cell>
          <cell r="H902">
            <v>0</v>
          </cell>
          <cell r="I902"/>
          <cell r="J902">
            <v>48</v>
          </cell>
          <cell r="K902">
            <v>0</v>
          </cell>
          <cell r="L902">
            <v>0</v>
          </cell>
          <cell r="M902">
            <v>0</v>
          </cell>
          <cell r="N902"/>
          <cell r="O902">
            <v>45</v>
          </cell>
          <cell r="P902">
            <v>0</v>
          </cell>
          <cell r="Q902"/>
          <cell r="R902">
            <v>98</v>
          </cell>
          <cell r="S902">
            <v>13</v>
          </cell>
          <cell r="T902"/>
          <cell r="U902">
            <v>254</v>
          </cell>
          <cell r="V902">
            <v>13</v>
          </cell>
        </row>
        <row r="903">
          <cell r="D903" t="str">
            <v>Imperial Beach 2015</v>
          </cell>
          <cell r="E903">
            <v>63</v>
          </cell>
          <cell r="F903">
            <v>0</v>
          </cell>
          <cell r="G903">
            <v>0</v>
          </cell>
          <cell r="H903">
            <v>0</v>
          </cell>
          <cell r="I903"/>
          <cell r="J903">
            <v>48</v>
          </cell>
          <cell r="K903">
            <v>0</v>
          </cell>
          <cell r="L903">
            <v>0</v>
          </cell>
          <cell r="M903">
            <v>0</v>
          </cell>
          <cell r="N903"/>
          <cell r="O903">
            <v>45</v>
          </cell>
          <cell r="P903">
            <v>0</v>
          </cell>
          <cell r="Q903"/>
          <cell r="R903">
            <v>98</v>
          </cell>
          <cell r="S903">
            <v>20</v>
          </cell>
          <cell r="T903"/>
          <cell r="U903">
            <v>254</v>
          </cell>
          <cell r="V903">
            <v>20</v>
          </cell>
        </row>
        <row r="904">
          <cell r="D904" t="str">
            <v>Imperial Beach 2016</v>
          </cell>
          <cell r="E904">
            <v>63</v>
          </cell>
          <cell r="F904">
            <v>0</v>
          </cell>
          <cell r="G904">
            <v>0</v>
          </cell>
          <cell r="H904">
            <v>0</v>
          </cell>
          <cell r="I904"/>
          <cell r="J904">
            <v>48</v>
          </cell>
          <cell r="K904">
            <v>0</v>
          </cell>
          <cell r="L904">
            <v>0</v>
          </cell>
          <cell r="M904">
            <v>0</v>
          </cell>
          <cell r="N904"/>
          <cell r="O904">
            <v>45</v>
          </cell>
          <cell r="P904">
            <v>0</v>
          </cell>
          <cell r="Q904"/>
          <cell r="R904">
            <v>98</v>
          </cell>
          <cell r="S904">
            <v>13</v>
          </cell>
          <cell r="T904"/>
          <cell r="U904">
            <v>254</v>
          </cell>
          <cell r="V904">
            <v>13</v>
          </cell>
        </row>
        <row r="905">
          <cell r="D905" t="str">
            <v>Imperial Beach 2017</v>
          </cell>
          <cell r="E905">
            <v>63</v>
          </cell>
          <cell r="F905">
            <v>0</v>
          </cell>
          <cell r="G905">
            <v>0</v>
          </cell>
          <cell r="H905">
            <v>0</v>
          </cell>
          <cell r="I905"/>
          <cell r="J905">
            <v>48</v>
          </cell>
          <cell r="K905">
            <v>0</v>
          </cell>
          <cell r="L905">
            <v>0</v>
          </cell>
          <cell r="M905">
            <v>0</v>
          </cell>
          <cell r="N905"/>
          <cell r="O905">
            <v>45</v>
          </cell>
          <cell r="P905">
            <v>0</v>
          </cell>
          <cell r="Q905"/>
          <cell r="R905">
            <v>98</v>
          </cell>
          <cell r="S905">
            <v>117</v>
          </cell>
          <cell r="T905"/>
          <cell r="U905">
            <v>254</v>
          </cell>
          <cell r="V905">
            <v>117</v>
          </cell>
        </row>
        <row r="906">
          <cell r="D906" t="str">
            <v>Imperial County - Unincorporated 2013</v>
          </cell>
          <cell r="E906"/>
          <cell r="F906"/>
          <cell r="G906"/>
          <cell r="H906"/>
          <cell r="I906"/>
          <cell r="J906"/>
          <cell r="K906"/>
          <cell r="L906"/>
          <cell r="M906"/>
          <cell r="N906"/>
          <cell r="O906"/>
          <cell r="P906"/>
          <cell r="Q906"/>
          <cell r="R906"/>
          <cell r="S906"/>
          <cell r="T906"/>
          <cell r="U906"/>
          <cell r="V906"/>
        </row>
        <row r="907">
          <cell r="D907" t="str">
            <v>Imperial County - Unincorporated 2014</v>
          </cell>
          <cell r="E907"/>
          <cell r="F907"/>
          <cell r="G907"/>
          <cell r="H907"/>
          <cell r="I907"/>
          <cell r="J907"/>
          <cell r="K907"/>
          <cell r="L907"/>
          <cell r="M907"/>
          <cell r="N907"/>
          <cell r="O907"/>
          <cell r="P907"/>
          <cell r="Q907"/>
          <cell r="R907"/>
          <cell r="S907"/>
          <cell r="T907"/>
          <cell r="U907"/>
          <cell r="V907"/>
        </row>
        <row r="908">
          <cell r="D908" t="str">
            <v>Imperial County - Unincorporated 2015</v>
          </cell>
          <cell r="E908"/>
          <cell r="F908"/>
          <cell r="G908"/>
          <cell r="H908"/>
          <cell r="I908"/>
          <cell r="J908"/>
          <cell r="K908"/>
          <cell r="L908"/>
          <cell r="M908"/>
          <cell r="N908"/>
          <cell r="O908"/>
          <cell r="P908"/>
          <cell r="Q908"/>
          <cell r="R908"/>
          <cell r="S908"/>
          <cell r="T908"/>
          <cell r="U908"/>
          <cell r="V908"/>
        </row>
        <row r="909">
          <cell r="D909" t="str">
            <v>Imperial County - Unincorporated 2016</v>
          </cell>
          <cell r="E909">
            <v>57</v>
          </cell>
          <cell r="F909">
            <v>0</v>
          </cell>
          <cell r="G909">
            <v>0</v>
          </cell>
          <cell r="H909">
            <v>0</v>
          </cell>
          <cell r="I909"/>
          <cell r="J909">
            <v>35</v>
          </cell>
          <cell r="K909">
            <v>0</v>
          </cell>
          <cell r="L909">
            <v>0</v>
          </cell>
          <cell r="M909">
            <v>0</v>
          </cell>
          <cell r="N909"/>
          <cell r="O909">
            <v>36</v>
          </cell>
          <cell r="P909">
            <v>24</v>
          </cell>
          <cell r="Q909"/>
          <cell r="R909">
            <v>105</v>
          </cell>
          <cell r="S909">
            <v>0</v>
          </cell>
          <cell r="T909"/>
          <cell r="U909">
            <v>233</v>
          </cell>
          <cell r="V909">
            <v>24</v>
          </cell>
        </row>
        <row r="910">
          <cell r="D910" t="str">
            <v>Imperial County - Unincorporated 2017</v>
          </cell>
          <cell r="E910">
            <v>57</v>
          </cell>
          <cell r="F910">
            <v>0</v>
          </cell>
          <cell r="G910">
            <v>0</v>
          </cell>
          <cell r="H910">
            <v>0</v>
          </cell>
          <cell r="I910"/>
          <cell r="J910">
            <v>35</v>
          </cell>
          <cell r="K910">
            <v>0</v>
          </cell>
          <cell r="L910">
            <v>0</v>
          </cell>
          <cell r="M910">
            <v>0</v>
          </cell>
          <cell r="N910"/>
          <cell r="O910">
            <v>36</v>
          </cell>
          <cell r="P910">
            <v>13</v>
          </cell>
          <cell r="Q910"/>
          <cell r="R910">
            <v>105</v>
          </cell>
          <cell r="S910">
            <v>0</v>
          </cell>
          <cell r="T910"/>
          <cell r="U910">
            <v>233</v>
          </cell>
          <cell r="V910">
            <v>13</v>
          </cell>
        </row>
        <row r="911">
          <cell r="D911" t="str">
            <v>Indian Wells 2013</v>
          </cell>
          <cell r="E911"/>
          <cell r="F911"/>
          <cell r="G911"/>
          <cell r="H911"/>
          <cell r="I911"/>
          <cell r="J911"/>
          <cell r="K911"/>
          <cell r="L911"/>
          <cell r="M911"/>
          <cell r="N911"/>
          <cell r="O911"/>
          <cell r="P911"/>
          <cell r="Q911"/>
          <cell r="R911"/>
          <cell r="S911"/>
          <cell r="T911"/>
          <cell r="U911"/>
          <cell r="V911"/>
        </row>
        <row r="912">
          <cell r="D912" t="str">
            <v>Indian Wells 2014</v>
          </cell>
          <cell r="E912">
            <v>40</v>
          </cell>
          <cell r="F912">
            <v>0</v>
          </cell>
          <cell r="G912">
            <v>0</v>
          </cell>
          <cell r="H912">
            <v>0</v>
          </cell>
          <cell r="I912"/>
          <cell r="J912">
            <v>27</v>
          </cell>
          <cell r="K912">
            <v>0</v>
          </cell>
          <cell r="L912">
            <v>0</v>
          </cell>
          <cell r="M912">
            <v>0</v>
          </cell>
          <cell r="N912"/>
          <cell r="O912">
            <v>31</v>
          </cell>
          <cell r="P912">
            <v>0</v>
          </cell>
          <cell r="Q912"/>
          <cell r="R912">
            <v>62</v>
          </cell>
          <cell r="S912">
            <v>40</v>
          </cell>
          <cell r="T912"/>
          <cell r="U912">
            <v>160</v>
          </cell>
          <cell r="V912">
            <v>40</v>
          </cell>
        </row>
        <row r="913">
          <cell r="D913" t="str">
            <v>Indian Wells 2015</v>
          </cell>
          <cell r="E913">
            <v>40</v>
          </cell>
          <cell r="F913">
            <v>0</v>
          </cell>
          <cell r="G913">
            <v>0</v>
          </cell>
          <cell r="H913">
            <v>0</v>
          </cell>
          <cell r="I913"/>
          <cell r="J913">
            <v>27</v>
          </cell>
          <cell r="K913">
            <v>0</v>
          </cell>
          <cell r="L913">
            <v>0</v>
          </cell>
          <cell r="M913">
            <v>0</v>
          </cell>
          <cell r="N913"/>
          <cell r="O913">
            <v>31</v>
          </cell>
          <cell r="P913">
            <v>0</v>
          </cell>
          <cell r="Q913"/>
          <cell r="R913">
            <v>62</v>
          </cell>
          <cell r="S913">
            <v>43</v>
          </cell>
          <cell r="T913"/>
          <cell r="U913">
            <v>160</v>
          </cell>
          <cell r="V913">
            <v>43</v>
          </cell>
        </row>
        <row r="914">
          <cell r="D914" t="str">
            <v>Indian Wells 2016</v>
          </cell>
          <cell r="E914">
            <v>40</v>
          </cell>
          <cell r="F914">
            <v>0</v>
          </cell>
          <cell r="G914">
            <v>0</v>
          </cell>
          <cell r="H914">
            <v>0</v>
          </cell>
          <cell r="I914"/>
          <cell r="J914">
            <v>27</v>
          </cell>
          <cell r="K914">
            <v>0</v>
          </cell>
          <cell r="L914">
            <v>0</v>
          </cell>
          <cell r="M914">
            <v>0</v>
          </cell>
          <cell r="N914"/>
          <cell r="O914">
            <v>31</v>
          </cell>
          <cell r="P914">
            <v>0</v>
          </cell>
          <cell r="Q914"/>
          <cell r="R914">
            <v>62</v>
          </cell>
          <cell r="S914">
            <v>36</v>
          </cell>
          <cell r="T914"/>
          <cell r="U914">
            <v>160</v>
          </cell>
          <cell r="V914">
            <v>36</v>
          </cell>
        </row>
        <row r="915">
          <cell r="D915" t="str">
            <v>Indian Wells 2017</v>
          </cell>
          <cell r="E915">
            <v>40</v>
          </cell>
          <cell r="F915">
            <v>0</v>
          </cell>
          <cell r="G915">
            <v>0</v>
          </cell>
          <cell r="H915">
            <v>0</v>
          </cell>
          <cell r="I915"/>
          <cell r="J915">
            <v>27</v>
          </cell>
          <cell r="K915">
            <v>0</v>
          </cell>
          <cell r="L915">
            <v>0</v>
          </cell>
          <cell r="M915">
            <v>0</v>
          </cell>
          <cell r="N915"/>
          <cell r="O915">
            <v>31</v>
          </cell>
          <cell r="P915">
            <v>0</v>
          </cell>
          <cell r="Q915"/>
          <cell r="R915">
            <v>62</v>
          </cell>
          <cell r="S915">
            <v>24</v>
          </cell>
          <cell r="T915"/>
          <cell r="U915">
            <v>160</v>
          </cell>
          <cell r="V915">
            <v>24</v>
          </cell>
        </row>
        <row r="916">
          <cell r="D916" t="str">
            <v>Indio 2013</v>
          </cell>
          <cell r="E916"/>
          <cell r="F916"/>
          <cell r="G916"/>
          <cell r="H916"/>
          <cell r="I916"/>
          <cell r="J916"/>
          <cell r="K916"/>
          <cell r="L916"/>
          <cell r="M916"/>
          <cell r="N916"/>
          <cell r="O916"/>
          <cell r="P916"/>
          <cell r="Q916"/>
          <cell r="R916"/>
          <cell r="S916"/>
          <cell r="T916"/>
          <cell r="U916"/>
          <cell r="V916"/>
        </row>
        <row r="917">
          <cell r="D917" t="str">
            <v>Indio 2014</v>
          </cell>
          <cell r="E917">
            <v>714</v>
          </cell>
          <cell r="F917">
            <v>84</v>
          </cell>
          <cell r="G917">
            <v>84</v>
          </cell>
          <cell r="H917">
            <v>0</v>
          </cell>
          <cell r="I917"/>
          <cell r="J917">
            <v>487</v>
          </cell>
          <cell r="K917">
            <v>0</v>
          </cell>
          <cell r="L917">
            <v>0</v>
          </cell>
          <cell r="M917">
            <v>0</v>
          </cell>
          <cell r="N917"/>
          <cell r="O917">
            <v>553</v>
          </cell>
          <cell r="P917">
            <v>1</v>
          </cell>
          <cell r="Q917"/>
          <cell r="R917">
            <v>1271</v>
          </cell>
          <cell r="S917">
            <v>367</v>
          </cell>
          <cell r="T917"/>
          <cell r="U917">
            <v>3025</v>
          </cell>
          <cell r="V917">
            <v>452</v>
          </cell>
        </row>
        <row r="918">
          <cell r="D918" t="str">
            <v>Indio 2015</v>
          </cell>
          <cell r="E918">
            <v>714</v>
          </cell>
          <cell r="F918">
            <v>0</v>
          </cell>
          <cell r="G918">
            <v>0</v>
          </cell>
          <cell r="H918">
            <v>0</v>
          </cell>
          <cell r="I918"/>
          <cell r="J918">
            <v>487</v>
          </cell>
          <cell r="K918">
            <v>0</v>
          </cell>
          <cell r="L918">
            <v>0</v>
          </cell>
          <cell r="M918">
            <v>0</v>
          </cell>
          <cell r="N918"/>
          <cell r="O918">
            <v>553</v>
          </cell>
          <cell r="P918">
            <v>0</v>
          </cell>
          <cell r="Q918"/>
          <cell r="R918">
            <v>1271</v>
          </cell>
          <cell r="S918">
            <v>319</v>
          </cell>
          <cell r="T918"/>
          <cell r="U918">
            <v>3025</v>
          </cell>
          <cell r="V918">
            <v>319</v>
          </cell>
        </row>
        <row r="919">
          <cell r="D919" t="str">
            <v>Indio 2016</v>
          </cell>
          <cell r="E919">
            <v>714</v>
          </cell>
          <cell r="F919">
            <v>0</v>
          </cell>
          <cell r="G919">
            <v>0</v>
          </cell>
          <cell r="H919">
            <v>0</v>
          </cell>
          <cell r="I919"/>
          <cell r="J919">
            <v>487</v>
          </cell>
          <cell r="K919">
            <v>0</v>
          </cell>
          <cell r="L919">
            <v>0</v>
          </cell>
          <cell r="M919">
            <v>0</v>
          </cell>
          <cell r="N919"/>
          <cell r="O919">
            <v>553</v>
          </cell>
          <cell r="P919">
            <v>0</v>
          </cell>
          <cell r="Q919"/>
          <cell r="R919">
            <v>1271</v>
          </cell>
          <cell r="S919">
            <v>228</v>
          </cell>
          <cell r="T919"/>
          <cell r="U919">
            <v>3025</v>
          </cell>
          <cell r="V919">
            <v>228</v>
          </cell>
        </row>
        <row r="920">
          <cell r="D920" t="str">
            <v>Indio 2017</v>
          </cell>
          <cell r="E920">
            <v>714</v>
          </cell>
          <cell r="F920">
            <v>0</v>
          </cell>
          <cell r="G920">
            <v>0</v>
          </cell>
          <cell r="H920">
            <v>0</v>
          </cell>
          <cell r="I920"/>
          <cell r="J920">
            <v>487</v>
          </cell>
          <cell r="K920">
            <v>0</v>
          </cell>
          <cell r="L920">
            <v>0</v>
          </cell>
          <cell r="M920">
            <v>0</v>
          </cell>
          <cell r="N920"/>
          <cell r="O920">
            <v>553</v>
          </cell>
          <cell r="P920">
            <v>0</v>
          </cell>
          <cell r="Q920"/>
          <cell r="R920">
            <v>1271</v>
          </cell>
          <cell r="S920">
            <v>247</v>
          </cell>
          <cell r="T920"/>
          <cell r="U920">
            <v>3025</v>
          </cell>
          <cell r="V920">
            <v>247</v>
          </cell>
        </row>
        <row r="921">
          <cell r="D921" t="str">
            <v>Industry 2013</v>
          </cell>
          <cell r="E921"/>
          <cell r="F921"/>
          <cell r="G921"/>
          <cell r="H921"/>
          <cell r="I921"/>
          <cell r="J921"/>
          <cell r="K921"/>
          <cell r="L921"/>
          <cell r="M921"/>
          <cell r="N921"/>
          <cell r="O921"/>
          <cell r="P921"/>
          <cell r="Q921"/>
          <cell r="R921"/>
          <cell r="S921"/>
          <cell r="T921"/>
          <cell r="U921"/>
          <cell r="V921"/>
        </row>
        <row r="922">
          <cell r="D922" t="str">
            <v>Industry 2014</v>
          </cell>
          <cell r="E922">
            <v>0</v>
          </cell>
          <cell r="F922">
            <v>0</v>
          </cell>
          <cell r="G922">
            <v>0</v>
          </cell>
          <cell r="H922">
            <v>0</v>
          </cell>
          <cell r="I922">
            <v>0</v>
          </cell>
          <cell r="J922">
            <v>0</v>
          </cell>
          <cell r="K922">
            <v>0</v>
          </cell>
          <cell r="L922">
            <v>0</v>
          </cell>
          <cell r="M922">
            <v>0</v>
          </cell>
          <cell r="N922">
            <v>0</v>
          </cell>
          <cell r="O922">
            <v>0</v>
          </cell>
          <cell r="P922">
            <v>0</v>
          </cell>
          <cell r="Q922">
            <v>0</v>
          </cell>
          <cell r="R922">
            <v>0</v>
          </cell>
          <cell r="S922">
            <v>0</v>
          </cell>
          <cell r="T922">
            <v>0</v>
          </cell>
          <cell r="U922">
            <v>0</v>
          </cell>
          <cell r="V922">
            <v>0</v>
          </cell>
        </row>
        <row r="923">
          <cell r="D923" t="str">
            <v>Industry 2015</v>
          </cell>
        </row>
        <row r="924">
          <cell r="D924" t="str">
            <v>Industry 2016</v>
          </cell>
        </row>
        <row r="925">
          <cell r="D925" t="str">
            <v>Industry 2017</v>
          </cell>
        </row>
        <row r="926">
          <cell r="D926" t="str">
            <v>Inglewood 2013</v>
          </cell>
        </row>
        <row r="927">
          <cell r="D927" t="str">
            <v>Inglewood 2014</v>
          </cell>
          <cell r="E927">
            <v>250</v>
          </cell>
          <cell r="F927">
            <v>0</v>
          </cell>
          <cell r="G927">
            <v>0</v>
          </cell>
          <cell r="H927">
            <v>0</v>
          </cell>
          <cell r="I927"/>
          <cell r="J927">
            <v>150</v>
          </cell>
          <cell r="K927">
            <v>0</v>
          </cell>
          <cell r="L927">
            <v>0</v>
          </cell>
          <cell r="M927">
            <v>0</v>
          </cell>
          <cell r="N927"/>
          <cell r="O927">
            <v>167</v>
          </cell>
          <cell r="P927">
            <v>0</v>
          </cell>
          <cell r="Q927"/>
          <cell r="R927">
            <v>446</v>
          </cell>
          <cell r="S927">
            <v>3</v>
          </cell>
          <cell r="T927"/>
          <cell r="U927">
            <v>1013</v>
          </cell>
          <cell r="V927">
            <v>3</v>
          </cell>
        </row>
        <row r="928">
          <cell r="D928" t="str">
            <v>Inglewood 2015</v>
          </cell>
          <cell r="E928">
            <v>250</v>
          </cell>
          <cell r="F928">
            <v>0</v>
          </cell>
          <cell r="G928">
            <v>0</v>
          </cell>
          <cell r="H928">
            <v>0</v>
          </cell>
          <cell r="I928"/>
          <cell r="J928">
            <v>150</v>
          </cell>
          <cell r="K928">
            <v>0</v>
          </cell>
          <cell r="L928">
            <v>0</v>
          </cell>
          <cell r="M928">
            <v>0</v>
          </cell>
          <cell r="N928"/>
          <cell r="O928">
            <v>167</v>
          </cell>
          <cell r="P928">
            <v>0</v>
          </cell>
          <cell r="Q928"/>
          <cell r="R928">
            <v>446</v>
          </cell>
          <cell r="S928">
            <v>5</v>
          </cell>
          <cell r="T928"/>
          <cell r="U928">
            <v>1013</v>
          </cell>
          <cell r="V928">
            <v>5</v>
          </cell>
        </row>
        <row r="929">
          <cell r="D929" t="str">
            <v>Inglewood 2016</v>
          </cell>
          <cell r="E929">
            <v>250</v>
          </cell>
          <cell r="F929">
            <v>0</v>
          </cell>
          <cell r="G929">
            <v>0</v>
          </cell>
          <cell r="H929">
            <v>0</v>
          </cell>
          <cell r="I929"/>
          <cell r="J929">
            <v>150</v>
          </cell>
          <cell r="K929">
            <v>0</v>
          </cell>
          <cell r="L929">
            <v>0</v>
          </cell>
          <cell r="M929">
            <v>0</v>
          </cell>
          <cell r="N929"/>
          <cell r="O929">
            <v>167</v>
          </cell>
          <cell r="P929">
            <v>0</v>
          </cell>
          <cell r="Q929"/>
          <cell r="R929">
            <v>446</v>
          </cell>
          <cell r="S929">
            <v>12</v>
          </cell>
          <cell r="T929"/>
          <cell r="U929">
            <v>1013</v>
          </cell>
          <cell r="V929">
            <v>12</v>
          </cell>
        </row>
        <row r="930">
          <cell r="D930" t="str">
            <v>Inglewood 2017</v>
          </cell>
          <cell r="E930">
            <v>250</v>
          </cell>
          <cell r="F930">
            <v>39</v>
          </cell>
          <cell r="G930">
            <v>39</v>
          </cell>
          <cell r="H930">
            <v>0</v>
          </cell>
          <cell r="I930"/>
          <cell r="J930">
            <v>150</v>
          </cell>
          <cell r="K930">
            <v>1</v>
          </cell>
          <cell r="L930">
            <v>1</v>
          </cell>
          <cell r="M930">
            <v>0</v>
          </cell>
          <cell r="N930"/>
          <cell r="O930">
            <v>167</v>
          </cell>
          <cell r="P930">
            <v>0</v>
          </cell>
          <cell r="Q930"/>
          <cell r="R930">
            <v>446</v>
          </cell>
          <cell r="S930">
            <v>13</v>
          </cell>
          <cell r="T930"/>
          <cell r="U930">
            <v>1013</v>
          </cell>
          <cell r="V930">
            <v>53</v>
          </cell>
        </row>
        <row r="931">
          <cell r="D931" t="str">
            <v>Inyo County - Unincorporated 2014</v>
          </cell>
          <cell r="E931">
            <v>35</v>
          </cell>
          <cell r="F931">
            <v>0</v>
          </cell>
          <cell r="G931">
            <v>0</v>
          </cell>
          <cell r="H931">
            <v>0</v>
          </cell>
          <cell r="I931"/>
          <cell r="J931">
            <v>25</v>
          </cell>
          <cell r="K931">
            <v>0</v>
          </cell>
          <cell r="L931">
            <v>0</v>
          </cell>
          <cell r="M931">
            <v>0</v>
          </cell>
          <cell r="N931"/>
          <cell r="O931">
            <v>28</v>
          </cell>
          <cell r="P931">
            <v>0</v>
          </cell>
          <cell r="Q931"/>
          <cell r="R931">
            <v>72</v>
          </cell>
          <cell r="S931">
            <v>3</v>
          </cell>
          <cell r="T931"/>
          <cell r="U931">
            <v>160</v>
          </cell>
          <cell r="V931">
            <v>3</v>
          </cell>
        </row>
        <row r="932">
          <cell r="D932" t="str">
            <v>Inyo County - Unincorporated 2015</v>
          </cell>
          <cell r="E932">
            <v>35</v>
          </cell>
          <cell r="F932">
            <v>0</v>
          </cell>
          <cell r="G932">
            <v>0</v>
          </cell>
          <cell r="H932">
            <v>0</v>
          </cell>
          <cell r="I932"/>
          <cell r="J932">
            <v>25</v>
          </cell>
          <cell r="K932">
            <v>0</v>
          </cell>
          <cell r="L932">
            <v>0</v>
          </cell>
          <cell r="M932">
            <v>0</v>
          </cell>
          <cell r="N932"/>
          <cell r="O932">
            <v>28</v>
          </cell>
          <cell r="P932">
            <v>0</v>
          </cell>
          <cell r="Q932"/>
          <cell r="R932">
            <v>72</v>
          </cell>
          <cell r="S932">
            <v>2</v>
          </cell>
          <cell r="T932"/>
          <cell r="U932">
            <v>160</v>
          </cell>
          <cell r="V932">
            <v>2</v>
          </cell>
        </row>
        <row r="933">
          <cell r="D933" t="str">
            <v>Inyo County - Unincorporated 2016</v>
          </cell>
          <cell r="E933">
            <v>35</v>
          </cell>
          <cell r="F933">
            <v>0</v>
          </cell>
          <cell r="G933">
            <v>0</v>
          </cell>
          <cell r="H933">
            <v>0</v>
          </cell>
          <cell r="I933"/>
          <cell r="J933">
            <v>25</v>
          </cell>
          <cell r="K933">
            <v>0</v>
          </cell>
          <cell r="L933">
            <v>0</v>
          </cell>
          <cell r="M933">
            <v>0</v>
          </cell>
          <cell r="N933"/>
          <cell r="O933">
            <v>28</v>
          </cell>
          <cell r="P933">
            <v>0</v>
          </cell>
          <cell r="Q933"/>
          <cell r="R933">
            <v>72</v>
          </cell>
          <cell r="S933">
            <v>9</v>
          </cell>
          <cell r="T933"/>
          <cell r="U933">
            <v>160</v>
          </cell>
          <cell r="V933">
            <v>9</v>
          </cell>
        </row>
        <row r="934">
          <cell r="D934" t="str">
            <v>Inyo County - Unincorporated 2017</v>
          </cell>
          <cell r="E934">
            <v>35</v>
          </cell>
          <cell r="F934">
            <v>0</v>
          </cell>
          <cell r="G934">
            <v>0</v>
          </cell>
          <cell r="H934">
            <v>0</v>
          </cell>
          <cell r="I934"/>
          <cell r="J934">
            <v>25</v>
          </cell>
          <cell r="K934">
            <v>0</v>
          </cell>
          <cell r="L934">
            <v>0</v>
          </cell>
          <cell r="M934">
            <v>0</v>
          </cell>
          <cell r="N934"/>
          <cell r="O934">
            <v>28</v>
          </cell>
          <cell r="P934">
            <v>0</v>
          </cell>
          <cell r="Q934"/>
          <cell r="R934">
            <v>72</v>
          </cell>
          <cell r="S934">
            <v>7</v>
          </cell>
          <cell r="T934"/>
          <cell r="U934">
            <v>160</v>
          </cell>
          <cell r="V934">
            <v>7</v>
          </cell>
        </row>
        <row r="935">
          <cell r="D935" t="str">
            <v>Ione 2014</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row>
        <row r="936">
          <cell r="D936" t="str">
            <v>Ione 2015</v>
          </cell>
        </row>
        <row r="937">
          <cell r="D937" t="str">
            <v>Ione 2016</v>
          </cell>
        </row>
        <row r="938">
          <cell r="D938" t="str">
            <v>Ione 2017</v>
          </cell>
        </row>
        <row r="939">
          <cell r="D939" t="str">
            <v>Irvine 2013</v>
          </cell>
        </row>
        <row r="940">
          <cell r="D940" t="str">
            <v>Irvine 2014</v>
          </cell>
          <cell r="E940">
            <v>2817</v>
          </cell>
          <cell r="F940">
            <v>137</v>
          </cell>
          <cell r="G940">
            <v>137</v>
          </cell>
          <cell r="H940">
            <v>0</v>
          </cell>
          <cell r="I940"/>
          <cell r="J940">
            <v>2034</v>
          </cell>
          <cell r="K940">
            <v>0</v>
          </cell>
          <cell r="L940">
            <v>0</v>
          </cell>
          <cell r="M940">
            <v>0</v>
          </cell>
          <cell r="N940"/>
          <cell r="O940">
            <v>2239</v>
          </cell>
          <cell r="P940">
            <v>1702</v>
          </cell>
          <cell r="Q940"/>
          <cell r="R940">
            <v>5059</v>
          </cell>
          <cell r="S940">
            <v>1654</v>
          </cell>
          <cell r="T940"/>
          <cell r="U940">
            <v>12149</v>
          </cell>
          <cell r="V940">
            <v>3493</v>
          </cell>
        </row>
        <row r="941">
          <cell r="D941" t="str">
            <v>Irvine 2015</v>
          </cell>
          <cell r="E941">
            <v>2817</v>
          </cell>
          <cell r="F941">
            <v>22</v>
          </cell>
          <cell r="G941">
            <v>22</v>
          </cell>
          <cell r="H941">
            <v>0</v>
          </cell>
          <cell r="I941"/>
          <cell r="J941">
            <v>2034</v>
          </cell>
          <cell r="K941">
            <v>1</v>
          </cell>
          <cell r="L941">
            <v>1</v>
          </cell>
          <cell r="M941">
            <v>0</v>
          </cell>
          <cell r="N941"/>
          <cell r="O941">
            <v>2239</v>
          </cell>
          <cell r="P941">
            <v>4531</v>
          </cell>
          <cell r="Q941"/>
          <cell r="R941">
            <v>5059</v>
          </cell>
          <cell r="S941">
            <v>1645</v>
          </cell>
          <cell r="T941"/>
          <cell r="U941">
            <v>12149</v>
          </cell>
          <cell r="V941">
            <v>6199</v>
          </cell>
        </row>
        <row r="942">
          <cell r="D942" t="str">
            <v>Irvine 2016</v>
          </cell>
          <cell r="E942">
            <v>2817</v>
          </cell>
          <cell r="F942">
            <v>724</v>
          </cell>
          <cell r="G942">
            <v>724</v>
          </cell>
          <cell r="H942">
            <v>0</v>
          </cell>
          <cell r="I942"/>
          <cell r="J942">
            <v>2034</v>
          </cell>
          <cell r="K942">
            <v>2</v>
          </cell>
          <cell r="L942">
            <v>2</v>
          </cell>
          <cell r="M942">
            <v>0</v>
          </cell>
          <cell r="N942"/>
          <cell r="O942">
            <v>2239</v>
          </cell>
          <cell r="P942">
            <v>4582</v>
          </cell>
          <cell r="Q942"/>
          <cell r="R942">
            <v>5059</v>
          </cell>
          <cell r="S942">
            <v>2987</v>
          </cell>
          <cell r="T942"/>
          <cell r="U942">
            <v>12149</v>
          </cell>
          <cell r="V942">
            <v>8295</v>
          </cell>
        </row>
        <row r="943">
          <cell r="D943" t="str">
            <v>Irvine 2017</v>
          </cell>
          <cell r="E943">
            <v>2817</v>
          </cell>
          <cell r="F943">
            <v>24</v>
          </cell>
          <cell r="G943">
            <v>24</v>
          </cell>
          <cell r="H943">
            <v>0</v>
          </cell>
          <cell r="I943"/>
          <cell r="J943">
            <v>2034</v>
          </cell>
          <cell r="K943">
            <v>0</v>
          </cell>
          <cell r="L943">
            <v>0</v>
          </cell>
          <cell r="M943">
            <v>0</v>
          </cell>
          <cell r="N943"/>
          <cell r="O943">
            <v>2239</v>
          </cell>
          <cell r="P943">
            <v>2158</v>
          </cell>
          <cell r="Q943"/>
          <cell r="R943">
            <v>5059</v>
          </cell>
          <cell r="S943">
            <v>2396</v>
          </cell>
          <cell r="T943"/>
          <cell r="U943">
            <v>12149</v>
          </cell>
          <cell r="V943">
            <v>4578</v>
          </cell>
        </row>
        <row r="944">
          <cell r="D944" t="str">
            <v>Irwindale 2013</v>
          </cell>
          <cell r="E944"/>
          <cell r="F944"/>
          <cell r="G944"/>
          <cell r="H944"/>
          <cell r="I944"/>
          <cell r="J944"/>
          <cell r="K944"/>
          <cell r="L944"/>
          <cell r="M944"/>
          <cell r="N944"/>
          <cell r="O944"/>
          <cell r="P944"/>
          <cell r="Q944"/>
          <cell r="R944"/>
          <cell r="S944"/>
          <cell r="T944"/>
          <cell r="U944"/>
          <cell r="V944"/>
        </row>
        <row r="945">
          <cell r="D945" t="str">
            <v>Irwindale 2014</v>
          </cell>
          <cell r="E945"/>
          <cell r="F945"/>
          <cell r="G945"/>
          <cell r="H945"/>
          <cell r="I945"/>
          <cell r="J945"/>
          <cell r="K945"/>
          <cell r="L945"/>
          <cell r="M945"/>
          <cell r="N945"/>
          <cell r="O945"/>
          <cell r="P945"/>
          <cell r="Q945"/>
          <cell r="R945"/>
          <cell r="S945"/>
          <cell r="T945"/>
          <cell r="U945"/>
          <cell r="V945"/>
        </row>
        <row r="946">
          <cell r="D946" t="str">
            <v>Irwindale 2015</v>
          </cell>
          <cell r="E946"/>
          <cell r="F946"/>
          <cell r="G946"/>
          <cell r="H946"/>
          <cell r="I946"/>
          <cell r="J946"/>
          <cell r="K946"/>
          <cell r="L946"/>
          <cell r="M946"/>
          <cell r="N946"/>
          <cell r="O946"/>
          <cell r="P946"/>
          <cell r="Q946"/>
          <cell r="R946"/>
          <cell r="S946"/>
          <cell r="T946"/>
          <cell r="U946"/>
          <cell r="V946"/>
        </row>
        <row r="947">
          <cell r="D947" t="str">
            <v>Irwindale 2016</v>
          </cell>
          <cell r="E947"/>
          <cell r="F947"/>
          <cell r="G947"/>
          <cell r="H947"/>
          <cell r="I947"/>
          <cell r="J947"/>
          <cell r="K947"/>
          <cell r="L947"/>
          <cell r="M947"/>
          <cell r="N947"/>
          <cell r="O947"/>
          <cell r="P947"/>
          <cell r="Q947"/>
          <cell r="R947"/>
          <cell r="S947"/>
          <cell r="T947"/>
          <cell r="U947"/>
          <cell r="V947"/>
        </row>
        <row r="948">
          <cell r="D948" t="str">
            <v>Irwindale 2017</v>
          </cell>
          <cell r="E948">
            <v>4</v>
          </cell>
          <cell r="F948">
            <v>3</v>
          </cell>
          <cell r="G948">
            <v>3</v>
          </cell>
          <cell r="H948">
            <v>0</v>
          </cell>
          <cell r="I948"/>
          <cell r="J948">
            <v>2</v>
          </cell>
          <cell r="K948">
            <v>2</v>
          </cell>
          <cell r="L948">
            <v>2</v>
          </cell>
          <cell r="M948">
            <v>0</v>
          </cell>
          <cell r="N948"/>
          <cell r="O948">
            <v>2</v>
          </cell>
          <cell r="P948">
            <v>4</v>
          </cell>
          <cell r="Q948"/>
          <cell r="R948">
            <v>7</v>
          </cell>
          <cell r="S948">
            <v>0</v>
          </cell>
          <cell r="T948"/>
          <cell r="U948">
            <v>15</v>
          </cell>
          <cell r="V948">
            <v>9</v>
          </cell>
        </row>
        <row r="949">
          <cell r="D949" t="str">
            <v>Isleton 2013</v>
          </cell>
          <cell r="E949"/>
          <cell r="F949"/>
          <cell r="G949"/>
          <cell r="H949"/>
          <cell r="I949"/>
          <cell r="J949"/>
          <cell r="K949"/>
          <cell r="L949"/>
          <cell r="M949"/>
          <cell r="N949"/>
          <cell r="O949"/>
          <cell r="P949"/>
          <cell r="Q949"/>
          <cell r="R949"/>
          <cell r="S949"/>
          <cell r="T949"/>
          <cell r="U949"/>
          <cell r="V949"/>
        </row>
        <row r="950">
          <cell r="D950" t="str">
            <v>Isleton 2014</v>
          </cell>
          <cell r="E950">
            <v>0</v>
          </cell>
          <cell r="F950">
            <v>0</v>
          </cell>
          <cell r="G950">
            <v>0</v>
          </cell>
          <cell r="H950">
            <v>0</v>
          </cell>
          <cell r="I950">
            <v>0</v>
          </cell>
          <cell r="J950">
            <v>0</v>
          </cell>
          <cell r="K950">
            <v>0</v>
          </cell>
          <cell r="L950">
            <v>0</v>
          </cell>
          <cell r="M950">
            <v>0</v>
          </cell>
          <cell r="N950">
            <v>0</v>
          </cell>
          <cell r="O950">
            <v>0</v>
          </cell>
          <cell r="P950">
            <v>0</v>
          </cell>
          <cell r="Q950">
            <v>0</v>
          </cell>
          <cell r="R950">
            <v>0</v>
          </cell>
          <cell r="S950">
            <v>0</v>
          </cell>
          <cell r="T950">
            <v>0</v>
          </cell>
          <cell r="U950">
            <v>0</v>
          </cell>
          <cell r="V950">
            <v>0</v>
          </cell>
        </row>
        <row r="951">
          <cell r="D951" t="str">
            <v>Isleton 2015</v>
          </cell>
        </row>
        <row r="952">
          <cell r="D952" t="str">
            <v>Isleton 2016</v>
          </cell>
        </row>
        <row r="953">
          <cell r="D953" t="str">
            <v>Isleton 2017</v>
          </cell>
        </row>
        <row r="954">
          <cell r="D954" t="str">
            <v>Jackson 2014</v>
          </cell>
          <cell r="E954">
            <v>4</v>
          </cell>
          <cell r="F954">
            <v>0</v>
          </cell>
          <cell r="G954">
            <v>0</v>
          </cell>
          <cell r="H954">
            <v>0</v>
          </cell>
          <cell r="I954"/>
          <cell r="J954">
            <v>3</v>
          </cell>
          <cell r="K954">
            <v>0</v>
          </cell>
          <cell r="L954">
            <v>0</v>
          </cell>
          <cell r="M954">
            <v>0</v>
          </cell>
          <cell r="N954"/>
          <cell r="O954">
            <v>4</v>
          </cell>
          <cell r="P954">
            <v>1</v>
          </cell>
          <cell r="Q954"/>
          <cell r="R954">
            <v>8</v>
          </cell>
          <cell r="S954">
            <v>0</v>
          </cell>
          <cell r="T954"/>
          <cell r="U954">
            <v>19</v>
          </cell>
          <cell r="V954">
            <v>1</v>
          </cell>
        </row>
        <row r="955">
          <cell r="D955" t="str">
            <v>Jackson 2015</v>
          </cell>
          <cell r="E955">
            <v>4</v>
          </cell>
          <cell r="F955">
            <v>0</v>
          </cell>
          <cell r="G955">
            <v>0</v>
          </cell>
          <cell r="H955">
            <v>0</v>
          </cell>
          <cell r="I955"/>
          <cell r="J955">
            <v>3</v>
          </cell>
          <cell r="K955">
            <v>0</v>
          </cell>
          <cell r="L955">
            <v>0</v>
          </cell>
          <cell r="M955">
            <v>0</v>
          </cell>
          <cell r="N955"/>
          <cell r="O955">
            <v>4</v>
          </cell>
          <cell r="P955">
            <v>11</v>
          </cell>
          <cell r="Q955"/>
          <cell r="R955">
            <v>8</v>
          </cell>
          <cell r="S955">
            <v>0</v>
          </cell>
          <cell r="T955"/>
          <cell r="U955">
            <v>19</v>
          </cell>
          <cell r="V955">
            <v>11</v>
          </cell>
        </row>
        <row r="956">
          <cell r="D956" t="str">
            <v>Jackson 2016</v>
          </cell>
          <cell r="E956">
            <v>4</v>
          </cell>
          <cell r="F956">
            <v>0</v>
          </cell>
          <cell r="G956">
            <v>0</v>
          </cell>
          <cell r="H956">
            <v>0</v>
          </cell>
          <cell r="I956"/>
          <cell r="J956">
            <v>3</v>
          </cell>
          <cell r="K956">
            <v>0</v>
          </cell>
          <cell r="L956">
            <v>0</v>
          </cell>
          <cell r="M956">
            <v>0</v>
          </cell>
          <cell r="N956"/>
          <cell r="O956">
            <v>4</v>
          </cell>
          <cell r="P956">
            <v>4</v>
          </cell>
          <cell r="Q956"/>
          <cell r="R956">
            <v>8</v>
          </cell>
          <cell r="S956">
            <v>0</v>
          </cell>
          <cell r="T956"/>
          <cell r="U956">
            <v>19</v>
          </cell>
          <cell r="V956">
            <v>4</v>
          </cell>
        </row>
        <row r="957">
          <cell r="D957" t="str">
            <v>Jackson 2017</v>
          </cell>
          <cell r="E957">
            <v>4</v>
          </cell>
          <cell r="F957">
            <v>0</v>
          </cell>
          <cell r="G957">
            <v>0</v>
          </cell>
          <cell r="H957">
            <v>0</v>
          </cell>
          <cell r="I957"/>
          <cell r="J957">
            <v>3</v>
          </cell>
          <cell r="K957">
            <v>0</v>
          </cell>
          <cell r="L957">
            <v>0</v>
          </cell>
          <cell r="M957">
            <v>0</v>
          </cell>
          <cell r="N957"/>
          <cell r="O957">
            <v>4</v>
          </cell>
          <cell r="P957">
            <v>13</v>
          </cell>
          <cell r="Q957"/>
          <cell r="R957">
            <v>8</v>
          </cell>
          <cell r="S957">
            <v>0</v>
          </cell>
          <cell r="T957"/>
          <cell r="U957">
            <v>19</v>
          </cell>
          <cell r="V957">
            <v>13</v>
          </cell>
        </row>
        <row r="958">
          <cell r="D958" t="str">
            <v>Jurupa Valley 2013</v>
          </cell>
          <cell r="E958"/>
          <cell r="F958"/>
          <cell r="G958"/>
          <cell r="H958"/>
          <cell r="I958"/>
          <cell r="J958"/>
          <cell r="K958"/>
          <cell r="L958"/>
          <cell r="M958"/>
          <cell r="N958"/>
          <cell r="O958"/>
          <cell r="P958"/>
          <cell r="Q958"/>
          <cell r="R958"/>
          <cell r="S958"/>
          <cell r="T958"/>
          <cell r="U958"/>
          <cell r="V958"/>
        </row>
        <row r="959">
          <cell r="D959" t="str">
            <v>Jurupa Valley 2014</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row>
        <row r="960">
          <cell r="D960" t="str">
            <v>Jurupa Valley 2015</v>
          </cell>
        </row>
        <row r="961">
          <cell r="D961" t="str">
            <v>Jurupa Valley 2016</v>
          </cell>
        </row>
        <row r="962">
          <cell r="D962" t="str">
            <v>Jurupa Valley 2017</v>
          </cell>
        </row>
        <row r="963">
          <cell r="D963" t="str">
            <v>Kerman 2013</v>
          </cell>
        </row>
        <row r="964">
          <cell r="D964" t="str">
            <v>Kerman 2014</v>
          </cell>
        </row>
        <row r="965">
          <cell r="D965" t="str">
            <v>Kerman 2015</v>
          </cell>
          <cell r="E965"/>
          <cell r="F965"/>
          <cell r="G965"/>
          <cell r="H965"/>
          <cell r="I965"/>
          <cell r="J965"/>
          <cell r="K965"/>
          <cell r="L965"/>
          <cell r="M965"/>
          <cell r="N965"/>
          <cell r="O965"/>
          <cell r="P965"/>
          <cell r="Q965"/>
          <cell r="R965"/>
          <cell r="S965"/>
          <cell r="T965"/>
          <cell r="U965"/>
          <cell r="V965"/>
        </row>
        <row r="966">
          <cell r="D966" t="str">
            <v>Kerman 2016</v>
          </cell>
          <cell r="E966"/>
          <cell r="F966"/>
          <cell r="G966"/>
          <cell r="H966"/>
          <cell r="I966"/>
          <cell r="J966"/>
          <cell r="K966"/>
          <cell r="L966"/>
          <cell r="M966"/>
          <cell r="N966"/>
          <cell r="O966"/>
          <cell r="P966"/>
          <cell r="Q966"/>
          <cell r="R966"/>
          <cell r="S966"/>
          <cell r="T966"/>
          <cell r="U966"/>
          <cell r="V966"/>
        </row>
        <row r="967">
          <cell r="D967" t="str">
            <v>Kerman 2017</v>
          </cell>
          <cell r="E967">
            <v>238</v>
          </cell>
          <cell r="F967">
            <v>0</v>
          </cell>
          <cell r="G967">
            <v>0</v>
          </cell>
          <cell r="H967">
            <v>0</v>
          </cell>
          <cell r="I967"/>
          <cell r="J967">
            <v>211</v>
          </cell>
          <cell r="K967">
            <v>5</v>
          </cell>
          <cell r="L967">
            <v>5</v>
          </cell>
          <cell r="M967">
            <v>0</v>
          </cell>
          <cell r="N967"/>
          <cell r="O967">
            <v>202</v>
          </cell>
          <cell r="P967">
            <v>34</v>
          </cell>
          <cell r="Q967"/>
          <cell r="R967">
            <v>258</v>
          </cell>
          <cell r="S967">
            <v>9</v>
          </cell>
          <cell r="T967"/>
          <cell r="U967">
            <v>909</v>
          </cell>
          <cell r="V967">
            <v>48</v>
          </cell>
        </row>
        <row r="968">
          <cell r="D968" t="str">
            <v>Kern County - Unincorporated 2013</v>
          </cell>
          <cell r="E968"/>
          <cell r="F968"/>
          <cell r="G968"/>
          <cell r="H968"/>
          <cell r="I968"/>
          <cell r="J968"/>
          <cell r="K968"/>
          <cell r="L968"/>
          <cell r="M968"/>
          <cell r="N968"/>
          <cell r="O968"/>
          <cell r="P968"/>
          <cell r="Q968"/>
          <cell r="R968"/>
          <cell r="S968"/>
          <cell r="T968"/>
          <cell r="U968"/>
          <cell r="V968"/>
        </row>
        <row r="969">
          <cell r="D969" t="str">
            <v>Kern County - Unincorporated 2014</v>
          </cell>
          <cell r="E969"/>
          <cell r="F969"/>
          <cell r="G969"/>
          <cell r="H969"/>
          <cell r="I969"/>
          <cell r="J969"/>
          <cell r="K969"/>
          <cell r="L969"/>
          <cell r="M969"/>
          <cell r="N969"/>
          <cell r="O969"/>
          <cell r="P969"/>
          <cell r="Q969"/>
          <cell r="R969"/>
          <cell r="S969"/>
          <cell r="T969"/>
          <cell r="U969"/>
          <cell r="V969"/>
        </row>
        <row r="970">
          <cell r="D970" t="str">
            <v>Kern County - Unincorporated 2015</v>
          </cell>
          <cell r="E970">
            <v>4888</v>
          </cell>
          <cell r="F970">
            <v>0</v>
          </cell>
          <cell r="G970">
            <v>0</v>
          </cell>
          <cell r="H970">
            <v>0</v>
          </cell>
          <cell r="I970"/>
          <cell r="J970">
            <v>3107</v>
          </cell>
          <cell r="K970">
            <v>0</v>
          </cell>
          <cell r="L970">
            <v>0</v>
          </cell>
          <cell r="M970">
            <v>0</v>
          </cell>
          <cell r="N970"/>
          <cell r="O970">
            <v>3126</v>
          </cell>
          <cell r="P970">
            <v>0</v>
          </cell>
          <cell r="Q970"/>
          <cell r="R970">
            <v>10462</v>
          </cell>
          <cell r="S970">
            <v>0</v>
          </cell>
          <cell r="T970"/>
          <cell r="U970">
            <v>21583</v>
          </cell>
          <cell r="V970">
            <v>0</v>
          </cell>
        </row>
        <row r="971">
          <cell r="D971" t="str">
            <v>Kern County - Unincorporated 2016</v>
          </cell>
          <cell r="E971">
            <v>4888</v>
          </cell>
          <cell r="F971">
            <v>103</v>
          </cell>
          <cell r="G971">
            <v>103</v>
          </cell>
          <cell r="H971">
            <v>0</v>
          </cell>
          <cell r="I971"/>
          <cell r="J971">
            <v>3107</v>
          </cell>
          <cell r="K971">
            <v>57</v>
          </cell>
          <cell r="L971">
            <v>57</v>
          </cell>
          <cell r="M971">
            <v>0</v>
          </cell>
          <cell r="N971"/>
          <cell r="O971">
            <v>3126</v>
          </cell>
          <cell r="P971">
            <v>0</v>
          </cell>
          <cell r="Q971"/>
          <cell r="R971">
            <v>10462</v>
          </cell>
          <cell r="S971">
            <v>3</v>
          </cell>
          <cell r="T971"/>
          <cell r="U971">
            <v>21583</v>
          </cell>
          <cell r="V971">
            <v>163</v>
          </cell>
        </row>
        <row r="972">
          <cell r="D972" t="str">
            <v>Kern County - Unincorporated 2017</v>
          </cell>
          <cell r="E972">
            <v>4888</v>
          </cell>
          <cell r="F972">
            <v>0</v>
          </cell>
          <cell r="G972">
            <v>0</v>
          </cell>
          <cell r="H972">
            <v>0</v>
          </cell>
          <cell r="I972"/>
          <cell r="J972">
            <v>3107</v>
          </cell>
          <cell r="K972">
            <v>0</v>
          </cell>
          <cell r="L972">
            <v>0</v>
          </cell>
          <cell r="M972">
            <v>0</v>
          </cell>
          <cell r="N972"/>
          <cell r="O972">
            <v>3126</v>
          </cell>
          <cell r="P972">
            <v>0</v>
          </cell>
          <cell r="Q972"/>
          <cell r="R972">
            <v>10462</v>
          </cell>
          <cell r="S972">
            <v>0</v>
          </cell>
          <cell r="T972"/>
          <cell r="U972">
            <v>21583</v>
          </cell>
          <cell r="V972">
            <v>0</v>
          </cell>
        </row>
        <row r="973">
          <cell r="D973" t="str">
            <v>King City 2014</v>
          </cell>
          <cell r="E973"/>
          <cell r="F973"/>
          <cell r="G973"/>
          <cell r="H973"/>
          <cell r="I973"/>
          <cell r="J973"/>
          <cell r="K973"/>
          <cell r="L973"/>
          <cell r="M973"/>
          <cell r="N973"/>
          <cell r="O973"/>
          <cell r="P973"/>
          <cell r="Q973"/>
          <cell r="R973"/>
          <cell r="S973"/>
          <cell r="T973"/>
          <cell r="U973"/>
          <cell r="V973"/>
        </row>
        <row r="974">
          <cell r="D974" t="str">
            <v>King City 2015</v>
          </cell>
          <cell r="E974">
            <v>43</v>
          </cell>
          <cell r="F974">
            <v>0</v>
          </cell>
          <cell r="G974">
            <v>0</v>
          </cell>
          <cell r="H974">
            <v>0</v>
          </cell>
          <cell r="I974"/>
          <cell r="J974">
            <v>28</v>
          </cell>
          <cell r="K974">
            <v>0</v>
          </cell>
          <cell r="L974">
            <v>0</v>
          </cell>
          <cell r="M974">
            <v>0</v>
          </cell>
          <cell r="N974"/>
          <cell r="O974">
            <v>33</v>
          </cell>
          <cell r="P974">
            <v>0</v>
          </cell>
          <cell r="Q974"/>
          <cell r="R974">
            <v>76</v>
          </cell>
          <cell r="S974">
            <v>25</v>
          </cell>
          <cell r="T974"/>
          <cell r="U974">
            <v>180</v>
          </cell>
          <cell r="V974">
            <v>25</v>
          </cell>
        </row>
        <row r="975">
          <cell r="D975" t="str">
            <v>King City 2016</v>
          </cell>
          <cell r="E975">
            <v>43</v>
          </cell>
          <cell r="F975">
            <v>0</v>
          </cell>
          <cell r="G975">
            <v>0</v>
          </cell>
          <cell r="H975">
            <v>0</v>
          </cell>
          <cell r="I975"/>
          <cell r="J975">
            <v>28</v>
          </cell>
          <cell r="K975">
            <v>4</v>
          </cell>
          <cell r="L975">
            <v>4</v>
          </cell>
          <cell r="M975">
            <v>0</v>
          </cell>
          <cell r="N975"/>
          <cell r="O975">
            <v>33</v>
          </cell>
          <cell r="P975">
            <v>1</v>
          </cell>
          <cell r="Q975"/>
          <cell r="R975">
            <v>76</v>
          </cell>
          <cell r="S975">
            <v>30</v>
          </cell>
          <cell r="T975"/>
          <cell r="U975">
            <v>180</v>
          </cell>
          <cell r="V975">
            <v>35</v>
          </cell>
        </row>
        <row r="976">
          <cell r="D976" t="str">
            <v>King City 2017</v>
          </cell>
          <cell r="E976">
            <v>43</v>
          </cell>
          <cell r="F976">
            <v>0</v>
          </cell>
          <cell r="G976">
            <v>0</v>
          </cell>
          <cell r="H976">
            <v>0</v>
          </cell>
          <cell r="I976"/>
          <cell r="J976">
            <v>28</v>
          </cell>
          <cell r="K976">
            <v>2</v>
          </cell>
          <cell r="L976">
            <v>2</v>
          </cell>
          <cell r="M976">
            <v>0</v>
          </cell>
          <cell r="N976"/>
          <cell r="O976">
            <v>33</v>
          </cell>
          <cell r="P976">
            <v>5</v>
          </cell>
          <cell r="Q976"/>
          <cell r="R976">
            <v>76</v>
          </cell>
          <cell r="S976">
            <v>31</v>
          </cell>
          <cell r="T976"/>
          <cell r="U976">
            <v>180</v>
          </cell>
          <cell r="V976">
            <v>38</v>
          </cell>
        </row>
        <row r="977">
          <cell r="D977" t="str">
            <v>Kings County - Unincorporated 2014</v>
          </cell>
          <cell r="E977"/>
          <cell r="F977"/>
          <cell r="G977"/>
          <cell r="H977"/>
          <cell r="I977"/>
          <cell r="J977"/>
          <cell r="K977"/>
          <cell r="L977"/>
          <cell r="M977"/>
          <cell r="N977"/>
          <cell r="O977"/>
          <cell r="P977"/>
          <cell r="Q977"/>
          <cell r="R977"/>
          <cell r="S977"/>
          <cell r="T977"/>
          <cell r="U977"/>
          <cell r="V977"/>
        </row>
        <row r="978">
          <cell r="D978" t="str">
            <v>Kings County - Unincorporated 2015</v>
          </cell>
          <cell r="E978"/>
          <cell r="F978"/>
          <cell r="G978"/>
          <cell r="H978"/>
          <cell r="I978"/>
          <cell r="J978"/>
          <cell r="K978"/>
          <cell r="L978"/>
          <cell r="M978"/>
          <cell r="N978"/>
          <cell r="O978"/>
          <cell r="P978"/>
          <cell r="Q978"/>
          <cell r="R978"/>
          <cell r="S978"/>
          <cell r="T978"/>
          <cell r="U978"/>
          <cell r="V978"/>
        </row>
        <row r="979">
          <cell r="D979" t="str">
            <v>Kings County - Unincorporated 2016</v>
          </cell>
          <cell r="E979"/>
          <cell r="F979"/>
          <cell r="G979"/>
          <cell r="H979"/>
          <cell r="I979"/>
          <cell r="J979"/>
          <cell r="K979"/>
          <cell r="L979"/>
          <cell r="M979"/>
          <cell r="N979"/>
          <cell r="O979"/>
          <cell r="P979"/>
          <cell r="Q979"/>
          <cell r="R979"/>
          <cell r="S979"/>
          <cell r="T979"/>
          <cell r="U979"/>
          <cell r="V979"/>
        </row>
        <row r="980">
          <cell r="D980" t="str">
            <v>Kings County - Unincorporated 2017</v>
          </cell>
          <cell r="E980">
            <v>186</v>
          </cell>
          <cell r="F980">
            <v>0</v>
          </cell>
          <cell r="G980">
            <v>0</v>
          </cell>
          <cell r="H980">
            <v>0</v>
          </cell>
          <cell r="I980"/>
          <cell r="J980">
            <v>138</v>
          </cell>
          <cell r="K980">
            <v>8</v>
          </cell>
          <cell r="L980">
            <v>8</v>
          </cell>
          <cell r="M980">
            <v>0</v>
          </cell>
          <cell r="N980"/>
          <cell r="O980">
            <v>147</v>
          </cell>
          <cell r="P980">
            <v>1</v>
          </cell>
          <cell r="Q980"/>
          <cell r="R980">
            <v>347</v>
          </cell>
          <cell r="S980">
            <v>8</v>
          </cell>
          <cell r="T980"/>
          <cell r="U980">
            <v>818</v>
          </cell>
          <cell r="V980">
            <v>17</v>
          </cell>
        </row>
        <row r="981">
          <cell r="D981" t="str">
            <v>Kingsburg 2013</v>
          </cell>
          <cell r="E981"/>
          <cell r="F981"/>
          <cell r="G981"/>
          <cell r="H981"/>
          <cell r="I981"/>
          <cell r="J981"/>
          <cell r="K981"/>
          <cell r="L981"/>
          <cell r="M981"/>
          <cell r="N981"/>
          <cell r="O981"/>
          <cell r="P981"/>
          <cell r="Q981"/>
          <cell r="R981"/>
          <cell r="S981"/>
          <cell r="T981"/>
          <cell r="U981"/>
          <cell r="V981"/>
        </row>
        <row r="982">
          <cell r="D982" t="str">
            <v>Kingsburg 2014</v>
          </cell>
          <cell r="E982">
            <v>0</v>
          </cell>
          <cell r="F982">
            <v>0</v>
          </cell>
          <cell r="G982">
            <v>0</v>
          </cell>
          <cell r="H982">
            <v>0</v>
          </cell>
          <cell r="I982">
            <v>0</v>
          </cell>
          <cell r="J982">
            <v>0</v>
          </cell>
          <cell r="K982">
            <v>0</v>
          </cell>
          <cell r="L982">
            <v>0</v>
          </cell>
          <cell r="M982">
            <v>0</v>
          </cell>
          <cell r="N982">
            <v>0</v>
          </cell>
          <cell r="O982">
            <v>0</v>
          </cell>
          <cell r="P982">
            <v>0</v>
          </cell>
          <cell r="Q982">
            <v>0</v>
          </cell>
          <cell r="R982">
            <v>0</v>
          </cell>
          <cell r="S982">
            <v>0</v>
          </cell>
          <cell r="T982">
            <v>0</v>
          </cell>
          <cell r="U982">
            <v>0</v>
          </cell>
          <cell r="V982">
            <v>0</v>
          </cell>
        </row>
        <row r="983">
          <cell r="D983" t="str">
            <v>Kingsburg 2015</v>
          </cell>
        </row>
        <row r="984">
          <cell r="D984" t="str">
            <v>Kingsburg 2016</v>
          </cell>
        </row>
        <row r="985">
          <cell r="D985" t="str">
            <v>Kingsburg 2017</v>
          </cell>
        </row>
        <row r="986">
          <cell r="D986" t="str">
            <v>La Canada Flintridge 2013</v>
          </cell>
        </row>
        <row r="987">
          <cell r="D987" t="str">
            <v>La Canada Flintridge 2014</v>
          </cell>
          <cell r="E987">
            <v>92</v>
          </cell>
          <cell r="F987">
            <v>0</v>
          </cell>
          <cell r="G987">
            <v>0</v>
          </cell>
          <cell r="H987">
            <v>0</v>
          </cell>
          <cell r="I987"/>
          <cell r="J987">
            <v>57</v>
          </cell>
          <cell r="K987">
            <v>0</v>
          </cell>
          <cell r="L987">
            <v>0</v>
          </cell>
          <cell r="M987">
            <v>0</v>
          </cell>
          <cell r="N987"/>
          <cell r="O987">
            <v>62</v>
          </cell>
          <cell r="P987">
            <v>0</v>
          </cell>
          <cell r="Q987"/>
          <cell r="R987">
            <v>132</v>
          </cell>
          <cell r="S987">
            <v>5</v>
          </cell>
          <cell r="T987"/>
          <cell r="U987">
            <v>343</v>
          </cell>
          <cell r="V987">
            <v>5</v>
          </cell>
        </row>
        <row r="988">
          <cell r="D988" t="str">
            <v>La Canada Flintridge 2015</v>
          </cell>
          <cell r="E988">
            <v>92</v>
          </cell>
          <cell r="F988">
            <v>0</v>
          </cell>
          <cell r="G988">
            <v>0</v>
          </cell>
          <cell r="H988">
            <v>0</v>
          </cell>
          <cell r="I988"/>
          <cell r="J988">
            <v>57</v>
          </cell>
          <cell r="K988">
            <v>0</v>
          </cell>
          <cell r="L988">
            <v>0</v>
          </cell>
          <cell r="M988">
            <v>0</v>
          </cell>
          <cell r="N988"/>
          <cell r="O988">
            <v>62</v>
          </cell>
          <cell r="P988">
            <v>0</v>
          </cell>
          <cell r="Q988"/>
          <cell r="R988">
            <v>132</v>
          </cell>
          <cell r="S988">
            <v>18</v>
          </cell>
          <cell r="T988"/>
          <cell r="U988">
            <v>343</v>
          </cell>
          <cell r="V988">
            <v>18</v>
          </cell>
        </row>
        <row r="989">
          <cell r="D989" t="str">
            <v>La Canada Flintridge 2016</v>
          </cell>
          <cell r="E989">
            <v>92</v>
          </cell>
          <cell r="F989">
            <v>0</v>
          </cell>
          <cell r="G989">
            <v>0</v>
          </cell>
          <cell r="H989">
            <v>0</v>
          </cell>
          <cell r="I989"/>
          <cell r="J989">
            <v>57</v>
          </cell>
          <cell r="K989">
            <v>0</v>
          </cell>
          <cell r="L989">
            <v>0</v>
          </cell>
          <cell r="M989">
            <v>0</v>
          </cell>
          <cell r="N989"/>
          <cell r="O989">
            <v>62</v>
          </cell>
          <cell r="P989">
            <v>0</v>
          </cell>
          <cell r="Q989"/>
          <cell r="R989">
            <v>132</v>
          </cell>
          <cell r="S989">
            <v>0</v>
          </cell>
          <cell r="T989"/>
          <cell r="U989">
            <v>343</v>
          </cell>
          <cell r="V989">
            <v>0</v>
          </cell>
        </row>
        <row r="990">
          <cell r="D990" t="str">
            <v>La Canada Flintridge 2017</v>
          </cell>
          <cell r="E990">
            <v>92</v>
          </cell>
          <cell r="F990">
            <v>0</v>
          </cell>
          <cell r="G990">
            <v>0</v>
          </cell>
          <cell r="H990">
            <v>0</v>
          </cell>
          <cell r="I990"/>
          <cell r="J990">
            <v>57</v>
          </cell>
          <cell r="K990">
            <v>0</v>
          </cell>
          <cell r="L990">
            <v>0</v>
          </cell>
          <cell r="M990">
            <v>0</v>
          </cell>
          <cell r="N990"/>
          <cell r="O990">
            <v>62</v>
          </cell>
          <cell r="P990">
            <v>0</v>
          </cell>
          <cell r="Q990"/>
          <cell r="R990">
            <v>132</v>
          </cell>
          <cell r="S990">
            <v>11</v>
          </cell>
          <cell r="T990"/>
          <cell r="U990">
            <v>343</v>
          </cell>
          <cell r="V990">
            <v>11</v>
          </cell>
        </row>
        <row r="991">
          <cell r="D991" t="str">
            <v>La Habra 2013</v>
          </cell>
          <cell r="E991"/>
          <cell r="F991"/>
          <cell r="G991"/>
          <cell r="H991"/>
          <cell r="I991"/>
          <cell r="J991"/>
          <cell r="K991"/>
          <cell r="L991"/>
          <cell r="M991"/>
          <cell r="N991"/>
          <cell r="O991"/>
          <cell r="P991"/>
          <cell r="Q991"/>
          <cell r="R991"/>
          <cell r="S991"/>
          <cell r="T991"/>
          <cell r="U991"/>
          <cell r="V991"/>
        </row>
        <row r="992">
          <cell r="D992" t="str">
            <v>La Habra 2014</v>
          </cell>
          <cell r="E992">
            <v>1</v>
          </cell>
          <cell r="F992">
            <v>0</v>
          </cell>
          <cell r="G992">
            <v>0</v>
          </cell>
          <cell r="H992">
            <v>0</v>
          </cell>
          <cell r="I992"/>
          <cell r="J992">
            <v>77</v>
          </cell>
          <cell r="K992">
            <v>0</v>
          </cell>
          <cell r="L992">
            <v>0</v>
          </cell>
          <cell r="M992">
            <v>0</v>
          </cell>
          <cell r="N992"/>
          <cell r="O992">
            <v>1</v>
          </cell>
          <cell r="P992">
            <v>7</v>
          </cell>
          <cell r="Q992"/>
          <cell r="R992">
            <v>1</v>
          </cell>
          <cell r="S992">
            <v>0</v>
          </cell>
          <cell r="T992"/>
          <cell r="U992">
            <v>80</v>
          </cell>
          <cell r="V992">
            <v>7</v>
          </cell>
        </row>
        <row r="993">
          <cell r="D993" t="str">
            <v>La Habra 2015</v>
          </cell>
          <cell r="E993">
            <v>1</v>
          </cell>
          <cell r="F993">
            <v>0</v>
          </cell>
          <cell r="G993">
            <v>0</v>
          </cell>
          <cell r="H993">
            <v>0</v>
          </cell>
          <cell r="I993"/>
          <cell r="J993">
            <v>77</v>
          </cell>
          <cell r="K993">
            <v>3</v>
          </cell>
          <cell r="L993">
            <v>3</v>
          </cell>
          <cell r="M993">
            <v>0</v>
          </cell>
          <cell r="N993"/>
          <cell r="O993">
            <v>1</v>
          </cell>
          <cell r="P993">
            <v>4</v>
          </cell>
          <cell r="Q993"/>
          <cell r="R993">
            <v>1</v>
          </cell>
          <cell r="S993">
            <v>22</v>
          </cell>
          <cell r="T993"/>
          <cell r="U993">
            <v>80</v>
          </cell>
          <cell r="V993">
            <v>29</v>
          </cell>
        </row>
        <row r="994">
          <cell r="D994" t="str">
            <v>La Habra 2016</v>
          </cell>
          <cell r="E994">
            <v>1</v>
          </cell>
          <cell r="F994">
            <v>0</v>
          </cell>
          <cell r="G994">
            <v>0</v>
          </cell>
          <cell r="H994">
            <v>0</v>
          </cell>
          <cell r="I994"/>
          <cell r="J994">
            <v>77</v>
          </cell>
          <cell r="K994">
            <v>0</v>
          </cell>
          <cell r="L994">
            <v>0</v>
          </cell>
          <cell r="M994">
            <v>0</v>
          </cell>
          <cell r="N994"/>
          <cell r="O994">
            <v>1</v>
          </cell>
          <cell r="P994">
            <v>0</v>
          </cell>
          <cell r="Q994"/>
          <cell r="R994">
            <v>1</v>
          </cell>
          <cell r="S994">
            <v>357</v>
          </cell>
          <cell r="T994"/>
          <cell r="U994">
            <v>80</v>
          </cell>
          <cell r="V994">
            <v>357</v>
          </cell>
        </row>
        <row r="995">
          <cell r="D995" t="str">
            <v>La Habra 2017</v>
          </cell>
          <cell r="E995">
            <v>1</v>
          </cell>
          <cell r="F995">
            <v>0</v>
          </cell>
          <cell r="G995">
            <v>0</v>
          </cell>
          <cell r="H995">
            <v>0</v>
          </cell>
          <cell r="I995"/>
          <cell r="J995">
            <v>77</v>
          </cell>
          <cell r="K995">
            <v>0</v>
          </cell>
          <cell r="L995">
            <v>0</v>
          </cell>
          <cell r="M995">
            <v>0</v>
          </cell>
          <cell r="N995"/>
          <cell r="O995">
            <v>1</v>
          </cell>
          <cell r="P995">
            <v>0</v>
          </cell>
          <cell r="Q995"/>
          <cell r="R995">
            <v>1</v>
          </cell>
          <cell r="S995">
            <v>41</v>
          </cell>
          <cell r="T995"/>
          <cell r="U995">
            <v>80</v>
          </cell>
          <cell r="V995">
            <v>41</v>
          </cell>
        </row>
        <row r="996">
          <cell r="D996" t="str">
            <v>La Habra Heights 2013</v>
          </cell>
          <cell r="E996"/>
          <cell r="F996"/>
          <cell r="G996"/>
          <cell r="H996"/>
          <cell r="I996"/>
          <cell r="J996"/>
          <cell r="K996"/>
          <cell r="L996"/>
          <cell r="M996"/>
          <cell r="N996"/>
          <cell r="O996"/>
          <cell r="P996"/>
          <cell r="Q996"/>
          <cell r="R996"/>
          <cell r="S996"/>
          <cell r="T996"/>
          <cell r="U996"/>
          <cell r="V996"/>
        </row>
        <row r="997">
          <cell r="D997" t="str">
            <v>La Habra Heights 2014</v>
          </cell>
          <cell r="E997">
            <v>0</v>
          </cell>
          <cell r="F997">
            <v>0</v>
          </cell>
          <cell r="G997">
            <v>0</v>
          </cell>
          <cell r="H997">
            <v>0</v>
          </cell>
          <cell r="I997">
            <v>0</v>
          </cell>
          <cell r="J997">
            <v>0</v>
          </cell>
          <cell r="K997">
            <v>0</v>
          </cell>
          <cell r="L997">
            <v>0</v>
          </cell>
          <cell r="M997">
            <v>0</v>
          </cell>
          <cell r="N997">
            <v>0</v>
          </cell>
          <cell r="O997">
            <v>0</v>
          </cell>
          <cell r="P997">
            <v>0</v>
          </cell>
          <cell r="Q997">
            <v>0</v>
          </cell>
          <cell r="R997">
            <v>0</v>
          </cell>
          <cell r="S997">
            <v>0</v>
          </cell>
          <cell r="T997">
            <v>0</v>
          </cell>
          <cell r="U997">
            <v>0</v>
          </cell>
          <cell r="V997">
            <v>0</v>
          </cell>
        </row>
        <row r="998">
          <cell r="D998" t="str">
            <v>La Habra Heights 2015</v>
          </cell>
        </row>
        <row r="999">
          <cell r="D999" t="str">
            <v>La Habra Heights 2016</v>
          </cell>
        </row>
        <row r="1000">
          <cell r="D1000" t="str">
            <v>La Habra Heights 2017</v>
          </cell>
        </row>
        <row r="1001">
          <cell r="D1001" t="str">
            <v>La Mesa 2013</v>
          </cell>
          <cell r="E1001">
            <v>430</v>
          </cell>
          <cell r="F1001">
            <v>0</v>
          </cell>
          <cell r="G1001">
            <v>0</v>
          </cell>
          <cell r="H1001">
            <v>0</v>
          </cell>
          <cell r="I1001"/>
          <cell r="J1001">
            <v>326</v>
          </cell>
          <cell r="K1001">
            <v>0</v>
          </cell>
          <cell r="L1001">
            <v>0</v>
          </cell>
          <cell r="M1001">
            <v>0</v>
          </cell>
          <cell r="N1001"/>
          <cell r="O1001">
            <v>302</v>
          </cell>
          <cell r="P1001">
            <v>0</v>
          </cell>
          <cell r="Q1001"/>
          <cell r="R1001">
            <v>664</v>
          </cell>
          <cell r="S1001">
            <v>68</v>
          </cell>
          <cell r="T1001"/>
          <cell r="U1001">
            <v>1722</v>
          </cell>
          <cell r="V1001">
            <v>68</v>
          </cell>
        </row>
        <row r="1002">
          <cell r="D1002" t="str">
            <v>La Mesa 2014</v>
          </cell>
          <cell r="E1002">
            <v>430</v>
          </cell>
          <cell r="F1002">
            <v>0</v>
          </cell>
          <cell r="G1002">
            <v>0</v>
          </cell>
          <cell r="H1002">
            <v>0</v>
          </cell>
          <cell r="I1002"/>
          <cell r="J1002">
            <v>326</v>
          </cell>
          <cell r="K1002">
            <v>1</v>
          </cell>
          <cell r="L1002">
            <v>1</v>
          </cell>
          <cell r="M1002">
            <v>0</v>
          </cell>
          <cell r="N1002"/>
          <cell r="O1002">
            <v>302</v>
          </cell>
          <cell r="P1002">
            <v>0</v>
          </cell>
          <cell r="Q1002"/>
          <cell r="R1002">
            <v>664</v>
          </cell>
          <cell r="S1002">
            <v>310</v>
          </cell>
          <cell r="T1002"/>
          <cell r="U1002">
            <v>1722</v>
          </cell>
          <cell r="V1002">
            <v>311</v>
          </cell>
        </row>
        <row r="1003">
          <cell r="D1003" t="str">
            <v>La Mesa 2015</v>
          </cell>
          <cell r="E1003">
            <v>430</v>
          </cell>
          <cell r="F1003">
            <v>0</v>
          </cell>
          <cell r="G1003">
            <v>0</v>
          </cell>
          <cell r="H1003">
            <v>0</v>
          </cell>
          <cell r="I1003"/>
          <cell r="J1003">
            <v>326</v>
          </cell>
          <cell r="K1003">
            <v>1</v>
          </cell>
          <cell r="L1003">
            <v>1</v>
          </cell>
          <cell r="M1003">
            <v>0</v>
          </cell>
          <cell r="N1003"/>
          <cell r="O1003">
            <v>302</v>
          </cell>
          <cell r="P1003">
            <v>0</v>
          </cell>
          <cell r="Q1003"/>
          <cell r="R1003">
            <v>664</v>
          </cell>
          <cell r="S1003">
            <v>28</v>
          </cell>
          <cell r="T1003"/>
          <cell r="U1003">
            <v>1722</v>
          </cell>
          <cell r="V1003">
            <v>29</v>
          </cell>
        </row>
        <row r="1004">
          <cell r="D1004" t="str">
            <v>La Mesa 2016</v>
          </cell>
          <cell r="E1004">
            <v>430</v>
          </cell>
          <cell r="F1004">
            <v>0</v>
          </cell>
          <cell r="G1004">
            <v>0</v>
          </cell>
          <cell r="H1004">
            <v>0</v>
          </cell>
          <cell r="I1004"/>
          <cell r="J1004">
            <v>326</v>
          </cell>
          <cell r="K1004">
            <v>0</v>
          </cell>
          <cell r="L1004">
            <v>0</v>
          </cell>
          <cell r="M1004">
            <v>0</v>
          </cell>
          <cell r="N1004"/>
          <cell r="O1004">
            <v>302</v>
          </cell>
          <cell r="P1004">
            <v>0</v>
          </cell>
          <cell r="Q1004"/>
          <cell r="R1004">
            <v>664</v>
          </cell>
          <cell r="S1004">
            <v>106</v>
          </cell>
          <cell r="T1004"/>
          <cell r="U1004">
            <v>1722</v>
          </cell>
          <cell r="V1004">
            <v>106</v>
          </cell>
        </row>
        <row r="1005">
          <cell r="D1005" t="str">
            <v>La Mesa 2017</v>
          </cell>
          <cell r="E1005">
            <v>430</v>
          </cell>
          <cell r="F1005">
            <v>0</v>
          </cell>
          <cell r="G1005">
            <v>0</v>
          </cell>
          <cell r="H1005">
            <v>0</v>
          </cell>
          <cell r="I1005"/>
          <cell r="J1005">
            <v>326</v>
          </cell>
          <cell r="K1005">
            <v>7</v>
          </cell>
          <cell r="L1005">
            <v>0</v>
          </cell>
          <cell r="M1005">
            <v>7</v>
          </cell>
          <cell r="N1005"/>
          <cell r="O1005">
            <v>302</v>
          </cell>
          <cell r="P1005">
            <v>0</v>
          </cell>
          <cell r="Q1005"/>
          <cell r="R1005">
            <v>664</v>
          </cell>
          <cell r="S1005">
            <v>24</v>
          </cell>
          <cell r="T1005"/>
          <cell r="U1005">
            <v>1722</v>
          </cell>
          <cell r="V1005">
            <v>31</v>
          </cell>
        </row>
        <row r="1006">
          <cell r="D1006" t="str">
            <v>La Mirada 2013</v>
          </cell>
          <cell r="E1006"/>
          <cell r="F1006"/>
          <cell r="G1006"/>
          <cell r="H1006"/>
          <cell r="I1006"/>
          <cell r="J1006"/>
          <cell r="K1006"/>
          <cell r="L1006"/>
          <cell r="M1006"/>
          <cell r="N1006"/>
          <cell r="O1006"/>
          <cell r="P1006"/>
          <cell r="Q1006"/>
          <cell r="R1006"/>
          <cell r="S1006"/>
          <cell r="T1006"/>
          <cell r="U1006"/>
          <cell r="V1006"/>
        </row>
        <row r="1007">
          <cell r="D1007" t="str">
            <v>La Mirada 2014</v>
          </cell>
          <cell r="E1007"/>
          <cell r="F1007"/>
          <cell r="G1007"/>
          <cell r="H1007"/>
          <cell r="I1007"/>
          <cell r="J1007"/>
          <cell r="K1007"/>
          <cell r="L1007"/>
          <cell r="M1007"/>
          <cell r="N1007"/>
          <cell r="O1007"/>
          <cell r="P1007"/>
          <cell r="Q1007"/>
          <cell r="R1007"/>
          <cell r="S1007"/>
          <cell r="T1007"/>
          <cell r="U1007"/>
          <cell r="V1007"/>
        </row>
        <row r="1008">
          <cell r="D1008" t="str">
            <v>La Mirada 2015</v>
          </cell>
          <cell r="E1008"/>
          <cell r="F1008"/>
          <cell r="G1008"/>
          <cell r="H1008"/>
          <cell r="I1008"/>
          <cell r="J1008"/>
          <cell r="K1008"/>
          <cell r="L1008"/>
          <cell r="M1008"/>
          <cell r="N1008"/>
          <cell r="O1008"/>
          <cell r="P1008"/>
          <cell r="Q1008"/>
          <cell r="R1008"/>
          <cell r="S1008"/>
          <cell r="T1008"/>
          <cell r="U1008"/>
          <cell r="V1008"/>
        </row>
        <row r="1009">
          <cell r="D1009" t="str">
            <v>La Mirada 2016</v>
          </cell>
          <cell r="E1009"/>
          <cell r="F1009"/>
          <cell r="G1009"/>
          <cell r="H1009"/>
          <cell r="I1009"/>
          <cell r="J1009"/>
          <cell r="K1009"/>
          <cell r="L1009"/>
          <cell r="M1009"/>
          <cell r="N1009"/>
          <cell r="O1009"/>
          <cell r="P1009"/>
          <cell r="Q1009"/>
          <cell r="R1009"/>
          <cell r="S1009"/>
          <cell r="T1009"/>
          <cell r="U1009"/>
          <cell r="V1009"/>
        </row>
        <row r="1010">
          <cell r="D1010" t="str">
            <v>La Mirada 2017</v>
          </cell>
          <cell r="E1010">
            <v>62</v>
          </cell>
          <cell r="F1010">
            <v>0</v>
          </cell>
          <cell r="G1010">
            <v>0</v>
          </cell>
          <cell r="H1010">
            <v>0</v>
          </cell>
          <cell r="I1010"/>
          <cell r="J1010">
            <v>37</v>
          </cell>
          <cell r="K1010">
            <v>0</v>
          </cell>
          <cell r="L1010">
            <v>0</v>
          </cell>
          <cell r="M1010">
            <v>0</v>
          </cell>
          <cell r="N1010"/>
          <cell r="O1010">
            <v>40</v>
          </cell>
          <cell r="P1010">
            <v>1</v>
          </cell>
          <cell r="Q1010"/>
          <cell r="R1010">
            <v>96</v>
          </cell>
          <cell r="S1010">
            <v>31</v>
          </cell>
          <cell r="T1010"/>
          <cell r="U1010">
            <v>235</v>
          </cell>
          <cell r="V1010">
            <v>32</v>
          </cell>
        </row>
        <row r="1011">
          <cell r="D1011" t="str">
            <v>La Palma 2013</v>
          </cell>
          <cell r="E1011"/>
          <cell r="F1011"/>
          <cell r="G1011"/>
          <cell r="H1011"/>
          <cell r="I1011"/>
          <cell r="J1011"/>
          <cell r="K1011"/>
          <cell r="L1011"/>
          <cell r="M1011"/>
          <cell r="N1011"/>
          <cell r="O1011"/>
          <cell r="P1011"/>
          <cell r="Q1011"/>
          <cell r="R1011"/>
          <cell r="S1011"/>
          <cell r="T1011"/>
          <cell r="U1011"/>
          <cell r="V1011"/>
        </row>
        <row r="1012">
          <cell r="D1012" t="str">
            <v>La Palma 2014</v>
          </cell>
          <cell r="E1012">
            <v>2</v>
          </cell>
          <cell r="F1012">
            <v>0</v>
          </cell>
          <cell r="G1012">
            <v>0</v>
          </cell>
          <cell r="H1012">
            <v>0</v>
          </cell>
          <cell r="I1012"/>
          <cell r="J1012">
            <v>2</v>
          </cell>
          <cell r="K1012">
            <v>0</v>
          </cell>
          <cell r="L1012">
            <v>0</v>
          </cell>
          <cell r="M1012">
            <v>0</v>
          </cell>
          <cell r="N1012"/>
          <cell r="O1012">
            <v>2</v>
          </cell>
          <cell r="P1012">
            <v>0</v>
          </cell>
          <cell r="Q1012"/>
          <cell r="R1012">
            <v>3</v>
          </cell>
          <cell r="S1012">
            <v>0</v>
          </cell>
          <cell r="T1012"/>
          <cell r="U1012">
            <v>9</v>
          </cell>
          <cell r="V1012">
            <v>0</v>
          </cell>
        </row>
        <row r="1013">
          <cell r="D1013" t="str">
            <v>La Palma 2015</v>
          </cell>
          <cell r="E1013">
            <v>2</v>
          </cell>
          <cell r="F1013">
            <v>0</v>
          </cell>
          <cell r="G1013">
            <v>0</v>
          </cell>
          <cell r="H1013">
            <v>0</v>
          </cell>
          <cell r="I1013"/>
          <cell r="J1013">
            <v>2</v>
          </cell>
          <cell r="K1013">
            <v>0</v>
          </cell>
          <cell r="L1013">
            <v>0</v>
          </cell>
          <cell r="M1013">
            <v>0</v>
          </cell>
          <cell r="N1013"/>
          <cell r="O1013">
            <v>2</v>
          </cell>
          <cell r="P1013">
            <v>0</v>
          </cell>
          <cell r="Q1013"/>
          <cell r="R1013">
            <v>3</v>
          </cell>
          <cell r="S1013">
            <v>0</v>
          </cell>
          <cell r="T1013"/>
          <cell r="U1013">
            <v>9</v>
          </cell>
          <cell r="V1013">
            <v>0</v>
          </cell>
        </row>
        <row r="1014">
          <cell r="D1014" t="str">
            <v>La Palma 2016</v>
          </cell>
          <cell r="E1014">
            <v>2</v>
          </cell>
          <cell r="F1014">
            <v>0</v>
          </cell>
          <cell r="G1014">
            <v>0</v>
          </cell>
          <cell r="H1014">
            <v>0</v>
          </cell>
          <cell r="I1014"/>
          <cell r="J1014">
            <v>2</v>
          </cell>
          <cell r="K1014">
            <v>0</v>
          </cell>
          <cell r="L1014">
            <v>0</v>
          </cell>
          <cell r="M1014">
            <v>0</v>
          </cell>
          <cell r="N1014"/>
          <cell r="O1014">
            <v>2</v>
          </cell>
          <cell r="P1014">
            <v>0</v>
          </cell>
          <cell r="Q1014"/>
          <cell r="R1014">
            <v>3</v>
          </cell>
          <cell r="S1014">
            <v>0</v>
          </cell>
          <cell r="T1014"/>
          <cell r="U1014">
            <v>9</v>
          </cell>
          <cell r="V1014">
            <v>0</v>
          </cell>
        </row>
        <row r="1015">
          <cell r="D1015" t="str">
            <v>La Palma 2017</v>
          </cell>
          <cell r="E1015">
            <v>2</v>
          </cell>
          <cell r="F1015">
            <v>0</v>
          </cell>
          <cell r="G1015">
            <v>0</v>
          </cell>
          <cell r="H1015">
            <v>0</v>
          </cell>
          <cell r="I1015"/>
          <cell r="J1015">
            <v>2</v>
          </cell>
          <cell r="K1015">
            <v>0</v>
          </cell>
          <cell r="L1015">
            <v>0</v>
          </cell>
          <cell r="M1015">
            <v>0</v>
          </cell>
          <cell r="N1015"/>
          <cell r="O1015">
            <v>2</v>
          </cell>
          <cell r="P1015">
            <v>0</v>
          </cell>
          <cell r="Q1015"/>
          <cell r="R1015">
            <v>3</v>
          </cell>
          <cell r="S1015">
            <v>10</v>
          </cell>
          <cell r="T1015"/>
          <cell r="U1015">
            <v>9</v>
          </cell>
          <cell r="V1015">
            <v>10</v>
          </cell>
        </row>
        <row r="1016">
          <cell r="D1016" t="str">
            <v>La Puente 2013</v>
          </cell>
          <cell r="E1016"/>
          <cell r="F1016"/>
          <cell r="G1016"/>
          <cell r="H1016"/>
          <cell r="I1016"/>
          <cell r="J1016"/>
          <cell r="K1016"/>
          <cell r="L1016"/>
          <cell r="M1016"/>
          <cell r="N1016"/>
          <cell r="O1016"/>
          <cell r="P1016"/>
          <cell r="Q1016"/>
          <cell r="R1016"/>
          <cell r="S1016"/>
          <cell r="T1016"/>
          <cell r="U1016"/>
          <cell r="V1016"/>
        </row>
        <row r="1017">
          <cell r="D1017" t="str">
            <v>La Puente 2014</v>
          </cell>
          <cell r="E1017">
            <v>0</v>
          </cell>
          <cell r="F1017">
            <v>0</v>
          </cell>
          <cell r="G1017">
            <v>0</v>
          </cell>
          <cell r="H1017">
            <v>0</v>
          </cell>
          <cell r="I1017">
            <v>0</v>
          </cell>
          <cell r="J1017">
            <v>0</v>
          </cell>
          <cell r="K1017">
            <v>0</v>
          </cell>
          <cell r="L1017">
            <v>0</v>
          </cell>
          <cell r="M1017">
            <v>0</v>
          </cell>
          <cell r="N1017">
            <v>0</v>
          </cell>
          <cell r="O1017">
            <v>0</v>
          </cell>
          <cell r="P1017">
            <v>0</v>
          </cell>
          <cell r="Q1017">
            <v>0</v>
          </cell>
          <cell r="R1017">
            <v>0</v>
          </cell>
          <cell r="S1017">
            <v>0</v>
          </cell>
          <cell r="T1017">
            <v>0</v>
          </cell>
          <cell r="U1017">
            <v>0</v>
          </cell>
          <cell r="V1017">
            <v>0</v>
          </cell>
        </row>
        <row r="1018">
          <cell r="D1018" t="str">
            <v>La Puente 2015</v>
          </cell>
        </row>
        <row r="1019">
          <cell r="D1019" t="str">
            <v>La Puente 2016</v>
          </cell>
        </row>
        <row r="1020">
          <cell r="D1020" t="str">
            <v>La Puente 2017</v>
          </cell>
        </row>
        <row r="1021">
          <cell r="D1021" t="str">
            <v>La Quinta 2013</v>
          </cell>
        </row>
        <row r="1022">
          <cell r="D1022" t="str">
            <v>La Quinta 2014</v>
          </cell>
          <cell r="E1022"/>
          <cell r="F1022"/>
          <cell r="G1022"/>
          <cell r="H1022"/>
          <cell r="I1022"/>
          <cell r="J1022"/>
          <cell r="K1022"/>
          <cell r="L1022"/>
          <cell r="M1022"/>
          <cell r="N1022"/>
          <cell r="O1022"/>
          <cell r="P1022"/>
          <cell r="Q1022"/>
          <cell r="R1022"/>
          <cell r="S1022"/>
          <cell r="T1022"/>
          <cell r="U1022"/>
          <cell r="V1022"/>
        </row>
        <row r="1023">
          <cell r="D1023" t="str">
            <v>La Quinta 2015</v>
          </cell>
          <cell r="E1023"/>
          <cell r="F1023"/>
          <cell r="G1023"/>
          <cell r="H1023"/>
          <cell r="I1023"/>
          <cell r="J1023"/>
          <cell r="K1023"/>
          <cell r="L1023"/>
          <cell r="M1023"/>
          <cell r="N1023"/>
          <cell r="O1023"/>
          <cell r="P1023"/>
          <cell r="Q1023"/>
          <cell r="R1023"/>
          <cell r="S1023"/>
          <cell r="T1023"/>
          <cell r="U1023"/>
          <cell r="V1023"/>
        </row>
        <row r="1024">
          <cell r="D1024" t="str">
            <v>La Quinta 2016</v>
          </cell>
          <cell r="E1024"/>
          <cell r="F1024"/>
          <cell r="G1024"/>
          <cell r="H1024"/>
          <cell r="I1024"/>
          <cell r="J1024"/>
          <cell r="K1024"/>
          <cell r="L1024"/>
          <cell r="M1024"/>
          <cell r="N1024"/>
          <cell r="O1024"/>
          <cell r="P1024"/>
          <cell r="Q1024"/>
          <cell r="R1024"/>
          <cell r="S1024"/>
          <cell r="T1024"/>
          <cell r="U1024"/>
          <cell r="V1024"/>
        </row>
        <row r="1025">
          <cell r="D1025" t="str">
            <v>La Quinta 2017</v>
          </cell>
          <cell r="E1025">
            <v>91</v>
          </cell>
          <cell r="F1025">
            <v>0</v>
          </cell>
          <cell r="G1025">
            <v>0</v>
          </cell>
          <cell r="H1025">
            <v>0</v>
          </cell>
          <cell r="I1025"/>
          <cell r="J1025">
            <v>61</v>
          </cell>
          <cell r="K1025">
            <v>0</v>
          </cell>
          <cell r="L1025">
            <v>0</v>
          </cell>
          <cell r="M1025">
            <v>0</v>
          </cell>
          <cell r="N1025"/>
          <cell r="O1025">
            <v>66</v>
          </cell>
          <cell r="P1025">
            <v>0</v>
          </cell>
          <cell r="Q1025"/>
          <cell r="R1025">
            <v>146</v>
          </cell>
          <cell r="S1025">
            <v>102</v>
          </cell>
          <cell r="T1025"/>
          <cell r="U1025">
            <v>364</v>
          </cell>
          <cell r="V1025">
            <v>102</v>
          </cell>
        </row>
        <row r="1026">
          <cell r="D1026" t="str">
            <v>La Verne 2013</v>
          </cell>
          <cell r="E1026"/>
          <cell r="F1026"/>
          <cell r="G1026"/>
          <cell r="H1026"/>
          <cell r="I1026"/>
          <cell r="J1026"/>
          <cell r="K1026"/>
          <cell r="L1026"/>
          <cell r="M1026"/>
          <cell r="N1026"/>
          <cell r="O1026"/>
          <cell r="P1026"/>
          <cell r="Q1026"/>
          <cell r="R1026"/>
          <cell r="S1026"/>
          <cell r="T1026"/>
          <cell r="U1026"/>
          <cell r="V1026"/>
        </row>
        <row r="1027">
          <cell r="D1027" t="str">
            <v>La Verne 2014</v>
          </cell>
          <cell r="E1027"/>
          <cell r="F1027"/>
          <cell r="G1027"/>
          <cell r="H1027"/>
          <cell r="I1027"/>
          <cell r="J1027"/>
          <cell r="K1027"/>
          <cell r="L1027"/>
          <cell r="M1027"/>
          <cell r="N1027"/>
          <cell r="O1027"/>
          <cell r="P1027"/>
          <cell r="Q1027"/>
          <cell r="R1027"/>
          <cell r="S1027"/>
          <cell r="T1027"/>
          <cell r="U1027"/>
          <cell r="V1027"/>
        </row>
        <row r="1028">
          <cell r="D1028" t="str">
            <v>La Verne 2015</v>
          </cell>
          <cell r="E1028"/>
          <cell r="F1028"/>
          <cell r="G1028"/>
          <cell r="H1028"/>
          <cell r="I1028"/>
          <cell r="J1028"/>
          <cell r="K1028"/>
          <cell r="L1028"/>
          <cell r="M1028"/>
          <cell r="N1028"/>
          <cell r="O1028"/>
          <cell r="P1028"/>
          <cell r="Q1028"/>
          <cell r="R1028"/>
          <cell r="S1028"/>
          <cell r="T1028"/>
          <cell r="U1028"/>
          <cell r="V1028"/>
        </row>
        <row r="1029">
          <cell r="D1029" t="str">
            <v>La Verne 2016</v>
          </cell>
          <cell r="E1029"/>
          <cell r="F1029"/>
          <cell r="G1029"/>
          <cell r="H1029"/>
          <cell r="I1029"/>
          <cell r="J1029"/>
          <cell r="K1029"/>
          <cell r="L1029"/>
          <cell r="M1029"/>
          <cell r="N1029"/>
          <cell r="O1029"/>
          <cell r="P1029"/>
          <cell r="Q1029"/>
          <cell r="R1029"/>
          <cell r="S1029"/>
          <cell r="T1029"/>
          <cell r="U1029"/>
          <cell r="V1029"/>
        </row>
        <row r="1030">
          <cell r="D1030" t="str">
            <v>La Verne 2017</v>
          </cell>
          <cell r="E1030">
            <v>147</v>
          </cell>
          <cell r="F1030">
            <v>1</v>
          </cell>
          <cell r="G1030">
            <v>1</v>
          </cell>
          <cell r="H1030">
            <v>0</v>
          </cell>
          <cell r="I1030"/>
          <cell r="J1030">
            <v>88</v>
          </cell>
          <cell r="K1030">
            <v>0</v>
          </cell>
          <cell r="L1030">
            <v>0</v>
          </cell>
          <cell r="M1030">
            <v>0</v>
          </cell>
          <cell r="N1030"/>
          <cell r="O1030">
            <v>94</v>
          </cell>
          <cell r="P1030">
            <v>0</v>
          </cell>
          <cell r="Q1030"/>
          <cell r="R1030">
            <v>233</v>
          </cell>
          <cell r="S1030">
            <v>20</v>
          </cell>
          <cell r="T1030"/>
          <cell r="U1030">
            <v>562</v>
          </cell>
          <cell r="V1030">
            <v>21</v>
          </cell>
        </row>
        <row r="1031">
          <cell r="D1031" t="str">
            <v>Lafayette 2014</v>
          </cell>
          <cell r="E1031">
            <v>138</v>
          </cell>
          <cell r="F1031">
            <v>0</v>
          </cell>
          <cell r="G1031">
            <v>0</v>
          </cell>
          <cell r="H1031">
            <v>0</v>
          </cell>
          <cell r="I1031"/>
          <cell r="J1031">
            <v>78</v>
          </cell>
          <cell r="K1031">
            <v>0</v>
          </cell>
          <cell r="L1031">
            <v>0</v>
          </cell>
          <cell r="M1031">
            <v>0</v>
          </cell>
          <cell r="N1031"/>
          <cell r="O1031">
            <v>85</v>
          </cell>
          <cell r="P1031">
            <v>21</v>
          </cell>
          <cell r="Q1031"/>
          <cell r="R1031">
            <v>99</v>
          </cell>
          <cell r="S1031">
            <v>247</v>
          </cell>
          <cell r="T1031"/>
          <cell r="U1031">
            <v>400</v>
          </cell>
          <cell r="V1031">
            <v>268</v>
          </cell>
        </row>
        <row r="1032">
          <cell r="D1032" t="str">
            <v>Lafayette 2015</v>
          </cell>
          <cell r="E1032">
            <v>138</v>
          </cell>
          <cell r="F1032">
            <v>0</v>
          </cell>
          <cell r="G1032">
            <v>0</v>
          </cell>
          <cell r="H1032">
            <v>0</v>
          </cell>
          <cell r="I1032"/>
          <cell r="J1032">
            <v>78</v>
          </cell>
          <cell r="K1032">
            <v>0</v>
          </cell>
          <cell r="L1032">
            <v>0</v>
          </cell>
          <cell r="M1032">
            <v>0</v>
          </cell>
          <cell r="N1032"/>
          <cell r="O1032">
            <v>85</v>
          </cell>
          <cell r="P1032">
            <v>3</v>
          </cell>
          <cell r="Q1032"/>
          <cell r="R1032">
            <v>99</v>
          </cell>
          <cell r="S1032">
            <v>13</v>
          </cell>
          <cell r="T1032"/>
          <cell r="U1032">
            <v>400</v>
          </cell>
          <cell r="V1032">
            <v>16</v>
          </cell>
        </row>
        <row r="1033">
          <cell r="D1033" t="str">
            <v>Lafayette 2016</v>
          </cell>
          <cell r="E1033">
            <v>138</v>
          </cell>
          <cell r="F1033">
            <v>2</v>
          </cell>
          <cell r="G1033">
            <v>2</v>
          </cell>
          <cell r="H1033">
            <v>0</v>
          </cell>
          <cell r="I1033"/>
          <cell r="J1033">
            <v>78</v>
          </cell>
          <cell r="K1033">
            <v>2</v>
          </cell>
          <cell r="L1033">
            <v>2</v>
          </cell>
          <cell r="M1033">
            <v>0</v>
          </cell>
          <cell r="N1033"/>
          <cell r="O1033">
            <v>85</v>
          </cell>
          <cell r="P1033">
            <v>10</v>
          </cell>
          <cell r="Q1033"/>
          <cell r="R1033">
            <v>99</v>
          </cell>
          <cell r="S1033">
            <v>62</v>
          </cell>
          <cell r="T1033"/>
          <cell r="U1033">
            <v>400</v>
          </cell>
          <cell r="V1033">
            <v>76</v>
          </cell>
        </row>
        <row r="1034">
          <cell r="D1034" t="str">
            <v>Lafayette 2017</v>
          </cell>
          <cell r="E1034">
            <v>138</v>
          </cell>
          <cell r="F1034">
            <v>0</v>
          </cell>
          <cell r="G1034">
            <v>0</v>
          </cell>
          <cell r="H1034">
            <v>0</v>
          </cell>
          <cell r="I1034"/>
          <cell r="J1034">
            <v>78</v>
          </cell>
          <cell r="K1034">
            <v>1</v>
          </cell>
          <cell r="L1034">
            <v>1</v>
          </cell>
          <cell r="M1034">
            <v>0</v>
          </cell>
          <cell r="N1034"/>
          <cell r="O1034">
            <v>85</v>
          </cell>
          <cell r="P1034">
            <v>9</v>
          </cell>
          <cell r="Q1034"/>
          <cell r="R1034">
            <v>99</v>
          </cell>
          <cell r="S1034">
            <v>25</v>
          </cell>
          <cell r="T1034"/>
          <cell r="U1034">
            <v>400</v>
          </cell>
          <cell r="V1034">
            <v>35</v>
          </cell>
        </row>
        <row r="1035">
          <cell r="D1035" t="str">
            <v>Laguna Beach 2013</v>
          </cell>
          <cell r="E1035"/>
          <cell r="F1035"/>
          <cell r="G1035"/>
          <cell r="H1035"/>
          <cell r="I1035"/>
          <cell r="J1035"/>
          <cell r="K1035"/>
          <cell r="L1035"/>
          <cell r="M1035"/>
          <cell r="N1035"/>
          <cell r="O1035"/>
          <cell r="P1035"/>
          <cell r="Q1035"/>
          <cell r="R1035"/>
          <cell r="S1035"/>
          <cell r="T1035"/>
          <cell r="U1035"/>
          <cell r="V1035"/>
        </row>
        <row r="1036">
          <cell r="D1036" t="str">
            <v>Laguna Beach 2014</v>
          </cell>
          <cell r="E1036">
            <v>1</v>
          </cell>
          <cell r="F1036">
            <v>0</v>
          </cell>
          <cell r="G1036">
            <v>0</v>
          </cell>
          <cell r="H1036">
            <v>0</v>
          </cell>
          <cell r="I1036"/>
          <cell r="J1036">
            <v>1</v>
          </cell>
          <cell r="K1036">
            <v>0</v>
          </cell>
          <cell r="L1036">
            <v>0</v>
          </cell>
          <cell r="M1036">
            <v>0</v>
          </cell>
          <cell r="N1036"/>
          <cell r="O1036">
            <v>0</v>
          </cell>
          <cell r="P1036">
            <v>0</v>
          </cell>
          <cell r="Q1036"/>
          <cell r="R1036">
            <v>0</v>
          </cell>
          <cell r="S1036">
            <v>15</v>
          </cell>
          <cell r="T1036"/>
          <cell r="U1036">
            <v>2</v>
          </cell>
          <cell r="V1036">
            <v>15</v>
          </cell>
        </row>
        <row r="1037">
          <cell r="D1037" t="str">
            <v>Laguna Beach 2015</v>
          </cell>
          <cell r="E1037">
            <v>1</v>
          </cell>
          <cell r="F1037">
            <v>0</v>
          </cell>
          <cell r="G1037">
            <v>0</v>
          </cell>
          <cell r="H1037">
            <v>0</v>
          </cell>
          <cell r="I1037"/>
          <cell r="J1037">
            <v>1</v>
          </cell>
          <cell r="K1037">
            <v>0</v>
          </cell>
          <cell r="L1037">
            <v>0</v>
          </cell>
          <cell r="M1037">
            <v>0</v>
          </cell>
          <cell r="N1037"/>
          <cell r="O1037">
            <v>0</v>
          </cell>
          <cell r="P1037">
            <v>0</v>
          </cell>
          <cell r="Q1037"/>
          <cell r="R1037">
            <v>0</v>
          </cell>
          <cell r="S1037">
            <v>15</v>
          </cell>
          <cell r="T1037"/>
          <cell r="U1037">
            <v>2</v>
          </cell>
          <cell r="V1037">
            <v>15</v>
          </cell>
        </row>
        <row r="1038">
          <cell r="D1038" t="str">
            <v>Laguna Beach 2016</v>
          </cell>
          <cell r="E1038">
            <v>1</v>
          </cell>
          <cell r="F1038">
            <v>0</v>
          </cell>
          <cell r="G1038">
            <v>0</v>
          </cell>
          <cell r="H1038">
            <v>0</v>
          </cell>
          <cell r="I1038"/>
          <cell r="J1038">
            <v>1</v>
          </cell>
          <cell r="K1038">
            <v>0</v>
          </cell>
          <cell r="L1038">
            <v>0</v>
          </cell>
          <cell r="M1038">
            <v>0</v>
          </cell>
          <cell r="N1038"/>
          <cell r="O1038">
            <v>0</v>
          </cell>
          <cell r="P1038">
            <v>4</v>
          </cell>
          <cell r="Q1038"/>
          <cell r="R1038">
            <v>0</v>
          </cell>
          <cell r="S1038">
            <v>8</v>
          </cell>
          <cell r="T1038"/>
          <cell r="U1038">
            <v>2</v>
          </cell>
          <cell r="V1038">
            <v>12</v>
          </cell>
        </row>
        <row r="1039">
          <cell r="D1039" t="str">
            <v>Laguna Beach 2017</v>
          </cell>
          <cell r="E1039">
            <v>1</v>
          </cell>
          <cell r="F1039">
            <v>0</v>
          </cell>
          <cell r="G1039">
            <v>0</v>
          </cell>
          <cell r="H1039">
            <v>0</v>
          </cell>
          <cell r="I1039"/>
          <cell r="J1039">
            <v>1</v>
          </cell>
          <cell r="K1039">
            <v>1</v>
          </cell>
          <cell r="L1039">
            <v>1</v>
          </cell>
          <cell r="M1039">
            <v>0</v>
          </cell>
          <cell r="N1039"/>
          <cell r="O1039">
            <v>0</v>
          </cell>
          <cell r="P1039">
            <v>3</v>
          </cell>
          <cell r="Q1039"/>
          <cell r="R1039">
            <v>0</v>
          </cell>
          <cell r="S1039">
            <v>19</v>
          </cell>
          <cell r="T1039"/>
          <cell r="U1039">
            <v>2</v>
          </cell>
          <cell r="V1039">
            <v>23</v>
          </cell>
        </row>
        <row r="1040">
          <cell r="D1040" t="str">
            <v>Laguna Hills 2013</v>
          </cell>
          <cell r="E1040"/>
          <cell r="F1040"/>
          <cell r="G1040"/>
          <cell r="H1040"/>
          <cell r="I1040"/>
          <cell r="J1040"/>
          <cell r="K1040"/>
          <cell r="L1040"/>
          <cell r="M1040"/>
          <cell r="N1040"/>
          <cell r="O1040"/>
          <cell r="P1040"/>
          <cell r="Q1040"/>
          <cell r="R1040"/>
          <cell r="S1040"/>
          <cell r="T1040"/>
          <cell r="U1040"/>
          <cell r="V1040"/>
        </row>
        <row r="1041">
          <cell r="D1041" t="str">
            <v>Laguna Hills 2014</v>
          </cell>
          <cell r="E1041">
            <v>1</v>
          </cell>
          <cell r="F1041">
            <v>0</v>
          </cell>
          <cell r="G1041">
            <v>0</v>
          </cell>
          <cell r="H1041">
            <v>0</v>
          </cell>
          <cell r="I1041"/>
          <cell r="J1041">
            <v>1</v>
          </cell>
          <cell r="K1041">
            <v>0</v>
          </cell>
          <cell r="L1041">
            <v>0</v>
          </cell>
          <cell r="M1041">
            <v>0</v>
          </cell>
          <cell r="N1041"/>
          <cell r="O1041">
            <v>0</v>
          </cell>
          <cell r="P1041">
            <v>0</v>
          </cell>
          <cell r="Q1041"/>
          <cell r="R1041">
            <v>0</v>
          </cell>
          <cell r="S1041">
            <v>0</v>
          </cell>
          <cell r="T1041"/>
          <cell r="U1041">
            <v>2</v>
          </cell>
          <cell r="V1041">
            <v>0</v>
          </cell>
        </row>
        <row r="1042">
          <cell r="D1042" t="str">
            <v>Laguna Hills 2015</v>
          </cell>
          <cell r="E1042">
            <v>1</v>
          </cell>
          <cell r="F1042">
            <v>0</v>
          </cell>
          <cell r="G1042">
            <v>0</v>
          </cell>
          <cell r="H1042">
            <v>0</v>
          </cell>
          <cell r="I1042"/>
          <cell r="J1042">
            <v>1</v>
          </cell>
          <cell r="K1042">
            <v>0</v>
          </cell>
          <cell r="L1042">
            <v>0</v>
          </cell>
          <cell r="M1042">
            <v>0</v>
          </cell>
          <cell r="N1042"/>
          <cell r="O1042">
            <v>0</v>
          </cell>
          <cell r="P1042">
            <v>0</v>
          </cell>
          <cell r="Q1042"/>
          <cell r="R1042">
            <v>0</v>
          </cell>
          <cell r="S1042">
            <v>0</v>
          </cell>
          <cell r="T1042"/>
          <cell r="U1042">
            <v>2</v>
          </cell>
          <cell r="V1042">
            <v>0</v>
          </cell>
        </row>
        <row r="1043">
          <cell r="D1043" t="str">
            <v>Laguna Hills 2016</v>
          </cell>
          <cell r="E1043">
            <v>1</v>
          </cell>
          <cell r="F1043">
            <v>0</v>
          </cell>
          <cell r="G1043">
            <v>0</v>
          </cell>
          <cell r="H1043">
            <v>0</v>
          </cell>
          <cell r="I1043"/>
          <cell r="J1043">
            <v>1</v>
          </cell>
          <cell r="K1043">
            <v>0</v>
          </cell>
          <cell r="L1043">
            <v>0</v>
          </cell>
          <cell r="M1043">
            <v>0</v>
          </cell>
          <cell r="N1043"/>
          <cell r="O1043">
            <v>0</v>
          </cell>
          <cell r="P1043">
            <v>291</v>
          </cell>
          <cell r="Q1043"/>
          <cell r="R1043">
            <v>0</v>
          </cell>
          <cell r="S1043">
            <v>1</v>
          </cell>
          <cell r="T1043"/>
          <cell r="U1043">
            <v>2</v>
          </cell>
          <cell r="V1043">
            <v>292</v>
          </cell>
        </row>
        <row r="1044">
          <cell r="D1044" t="str">
            <v>Laguna Hills 2017</v>
          </cell>
          <cell r="E1044">
            <v>1</v>
          </cell>
          <cell r="F1044">
            <v>0</v>
          </cell>
          <cell r="G1044">
            <v>0</v>
          </cell>
          <cell r="H1044">
            <v>0</v>
          </cell>
          <cell r="I1044"/>
          <cell r="J1044">
            <v>1</v>
          </cell>
          <cell r="K1044">
            <v>0</v>
          </cell>
          <cell r="L1044">
            <v>0</v>
          </cell>
          <cell r="M1044">
            <v>0</v>
          </cell>
          <cell r="N1044"/>
          <cell r="O1044">
            <v>0</v>
          </cell>
          <cell r="P1044">
            <v>1</v>
          </cell>
          <cell r="Q1044"/>
          <cell r="R1044">
            <v>0</v>
          </cell>
          <cell r="S1044">
            <v>1</v>
          </cell>
          <cell r="T1044"/>
          <cell r="U1044">
            <v>2</v>
          </cell>
          <cell r="V1044">
            <v>2</v>
          </cell>
        </row>
        <row r="1045">
          <cell r="D1045" t="str">
            <v>Laguna Niguel 2013</v>
          </cell>
          <cell r="E1045"/>
          <cell r="F1045"/>
          <cell r="G1045"/>
          <cell r="H1045"/>
          <cell r="I1045"/>
          <cell r="J1045"/>
          <cell r="K1045"/>
          <cell r="L1045"/>
          <cell r="M1045"/>
          <cell r="N1045"/>
          <cell r="O1045"/>
          <cell r="P1045"/>
          <cell r="Q1045"/>
          <cell r="R1045"/>
          <cell r="S1045"/>
          <cell r="T1045"/>
          <cell r="U1045"/>
          <cell r="V1045"/>
        </row>
        <row r="1046">
          <cell r="D1046" t="str">
            <v>Laguna Niguel 2014</v>
          </cell>
          <cell r="E1046">
            <v>43</v>
          </cell>
          <cell r="F1046">
            <v>14</v>
          </cell>
          <cell r="G1046">
            <v>14</v>
          </cell>
          <cell r="H1046">
            <v>0</v>
          </cell>
          <cell r="I1046"/>
          <cell r="J1046">
            <v>30</v>
          </cell>
          <cell r="K1046">
            <v>14</v>
          </cell>
          <cell r="L1046">
            <v>14</v>
          </cell>
          <cell r="M1046">
            <v>0</v>
          </cell>
          <cell r="N1046"/>
          <cell r="O1046">
            <v>34</v>
          </cell>
          <cell r="P1046">
            <v>0</v>
          </cell>
          <cell r="Q1046"/>
          <cell r="R1046">
            <v>75</v>
          </cell>
          <cell r="S1046">
            <v>427</v>
          </cell>
          <cell r="T1046"/>
          <cell r="U1046">
            <v>182</v>
          </cell>
          <cell r="V1046">
            <v>455</v>
          </cell>
        </row>
        <row r="1047">
          <cell r="D1047" t="str">
            <v>Laguna Niguel 2015</v>
          </cell>
          <cell r="E1047">
            <v>43</v>
          </cell>
          <cell r="F1047">
            <v>0</v>
          </cell>
          <cell r="G1047">
            <v>0</v>
          </cell>
          <cell r="H1047">
            <v>0</v>
          </cell>
          <cell r="I1047"/>
          <cell r="J1047">
            <v>30</v>
          </cell>
          <cell r="K1047">
            <v>0</v>
          </cell>
          <cell r="L1047">
            <v>0</v>
          </cell>
          <cell r="M1047">
            <v>0</v>
          </cell>
          <cell r="N1047"/>
          <cell r="O1047">
            <v>34</v>
          </cell>
          <cell r="P1047">
            <v>2</v>
          </cell>
          <cell r="Q1047"/>
          <cell r="R1047">
            <v>75</v>
          </cell>
          <cell r="S1047">
            <v>4</v>
          </cell>
          <cell r="T1047"/>
          <cell r="U1047">
            <v>182</v>
          </cell>
          <cell r="V1047">
            <v>6</v>
          </cell>
        </row>
        <row r="1048">
          <cell r="D1048" t="str">
            <v>Laguna Niguel 2016</v>
          </cell>
          <cell r="E1048">
            <v>43</v>
          </cell>
          <cell r="F1048">
            <v>18</v>
          </cell>
          <cell r="G1048">
            <v>18</v>
          </cell>
          <cell r="H1048">
            <v>0</v>
          </cell>
          <cell r="I1048"/>
          <cell r="J1048">
            <v>30</v>
          </cell>
          <cell r="K1048">
            <v>0</v>
          </cell>
          <cell r="L1048">
            <v>0</v>
          </cell>
          <cell r="M1048">
            <v>0</v>
          </cell>
          <cell r="N1048"/>
          <cell r="O1048">
            <v>34</v>
          </cell>
          <cell r="P1048">
            <v>0</v>
          </cell>
          <cell r="Q1048"/>
          <cell r="R1048">
            <v>75</v>
          </cell>
          <cell r="S1048">
            <v>508</v>
          </cell>
          <cell r="T1048"/>
          <cell r="U1048">
            <v>182</v>
          </cell>
          <cell r="V1048">
            <v>526</v>
          </cell>
        </row>
        <row r="1049">
          <cell r="D1049" t="str">
            <v>Laguna Niguel 2017</v>
          </cell>
          <cell r="E1049">
            <v>43</v>
          </cell>
          <cell r="F1049">
            <v>0</v>
          </cell>
          <cell r="G1049">
            <v>0</v>
          </cell>
          <cell r="H1049">
            <v>0</v>
          </cell>
          <cell r="I1049"/>
          <cell r="J1049">
            <v>30</v>
          </cell>
          <cell r="K1049">
            <v>24</v>
          </cell>
          <cell r="L1049">
            <v>24</v>
          </cell>
          <cell r="M1049">
            <v>0</v>
          </cell>
          <cell r="N1049"/>
          <cell r="O1049">
            <v>34</v>
          </cell>
          <cell r="P1049">
            <v>0</v>
          </cell>
          <cell r="Q1049"/>
          <cell r="R1049">
            <v>75</v>
          </cell>
          <cell r="S1049">
            <v>211</v>
          </cell>
          <cell r="T1049"/>
          <cell r="U1049">
            <v>182</v>
          </cell>
          <cell r="V1049">
            <v>235</v>
          </cell>
        </row>
        <row r="1050">
          <cell r="D1050" t="str">
            <v>Laguna Woods 2013</v>
          </cell>
          <cell r="E1050"/>
          <cell r="F1050"/>
          <cell r="G1050"/>
          <cell r="H1050"/>
          <cell r="I1050"/>
          <cell r="J1050"/>
          <cell r="K1050"/>
          <cell r="L1050"/>
          <cell r="M1050"/>
          <cell r="N1050"/>
          <cell r="O1050"/>
          <cell r="P1050"/>
          <cell r="Q1050"/>
          <cell r="R1050"/>
          <cell r="S1050"/>
          <cell r="T1050"/>
          <cell r="U1050"/>
          <cell r="V1050"/>
        </row>
        <row r="1051">
          <cell r="D1051" t="str">
            <v>Laguna Woods 2014</v>
          </cell>
          <cell r="E1051">
            <v>1</v>
          </cell>
          <cell r="F1051">
            <v>0</v>
          </cell>
          <cell r="G1051">
            <v>0</v>
          </cell>
          <cell r="H1051">
            <v>0</v>
          </cell>
          <cell r="I1051"/>
          <cell r="J1051">
            <v>1</v>
          </cell>
          <cell r="K1051">
            <v>0</v>
          </cell>
          <cell r="L1051">
            <v>0</v>
          </cell>
          <cell r="M1051">
            <v>0</v>
          </cell>
          <cell r="N1051"/>
          <cell r="O1051">
            <v>0</v>
          </cell>
          <cell r="P1051">
            <v>0</v>
          </cell>
          <cell r="Q1051"/>
          <cell r="R1051">
            <v>0</v>
          </cell>
          <cell r="S1051">
            <v>0</v>
          </cell>
          <cell r="T1051"/>
          <cell r="U1051">
            <v>2</v>
          </cell>
          <cell r="V1051">
            <v>0</v>
          </cell>
        </row>
        <row r="1052">
          <cell r="D1052" t="str">
            <v>Laguna Woods 2015</v>
          </cell>
          <cell r="E1052">
            <v>1</v>
          </cell>
          <cell r="F1052">
            <v>0</v>
          </cell>
          <cell r="G1052">
            <v>0</v>
          </cell>
          <cell r="H1052">
            <v>0</v>
          </cell>
          <cell r="I1052"/>
          <cell r="J1052">
            <v>1</v>
          </cell>
          <cell r="K1052">
            <v>0</v>
          </cell>
          <cell r="L1052">
            <v>0</v>
          </cell>
          <cell r="M1052">
            <v>0</v>
          </cell>
          <cell r="N1052"/>
          <cell r="O1052">
            <v>0</v>
          </cell>
          <cell r="P1052">
            <v>0</v>
          </cell>
          <cell r="Q1052"/>
          <cell r="R1052">
            <v>0</v>
          </cell>
          <cell r="S1052">
            <v>0</v>
          </cell>
          <cell r="T1052"/>
          <cell r="U1052">
            <v>2</v>
          </cell>
          <cell r="V1052">
            <v>0</v>
          </cell>
        </row>
        <row r="1053">
          <cell r="D1053" t="str">
            <v>Laguna Woods 2016</v>
          </cell>
          <cell r="E1053">
            <v>1</v>
          </cell>
          <cell r="F1053">
            <v>0</v>
          </cell>
          <cell r="G1053">
            <v>0</v>
          </cell>
          <cell r="H1053">
            <v>0</v>
          </cell>
          <cell r="I1053"/>
          <cell r="J1053">
            <v>1</v>
          </cell>
          <cell r="K1053">
            <v>0</v>
          </cell>
          <cell r="L1053">
            <v>0</v>
          </cell>
          <cell r="M1053">
            <v>0</v>
          </cell>
          <cell r="N1053"/>
          <cell r="O1053">
            <v>0</v>
          </cell>
          <cell r="P1053">
            <v>0</v>
          </cell>
          <cell r="Q1053"/>
          <cell r="R1053">
            <v>0</v>
          </cell>
          <cell r="S1053">
            <v>0</v>
          </cell>
          <cell r="T1053"/>
          <cell r="U1053">
            <v>2</v>
          </cell>
          <cell r="V1053">
            <v>0</v>
          </cell>
        </row>
        <row r="1054">
          <cell r="D1054" t="str">
            <v>Laguna Woods 2017</v>
          </cell>
          <cell r="E1054">
            <v>1</v>
          </cell>
          <cell r="F1054">
            <v>0</v>
          </cell>
          <cell r="G1054">
            <v>0</v>
          </cell>
          <cell r="H1054">
            <v>0</v>
          </cell>
          <cell r="I1054"/>
          <cell r="J1054">
            <v>1</v>
          </cell>
          <cell r="K1054">
            <v>0</v>
          </cell>
          <cell r="L1054">
            <v>0</v>
          </cell>
          <cell r="M1054">
            <v>0</v>
          </cell>
          <cell r="N1054"/>
          <cell r="O1054">
            <v>0</v>
          </cell>
          <cell r="P1054">
            <v>0</v>
          </cell>
          <cell r="Q1054"/>
          <cell r="R1054">
            <v>0</v>
          </cell>
          <cell r="S1054">
            <v>0</v>
          </cell>
          <cell r="T1054"/>
          <cell r="U1054">
            <v>2</v>
          </cell>
          <cell r="V1054">
            <v>0</v>
          </cell>
        </row>
        <row r="1055">
          <cell r="D1055" t="str">
            <v>Lake County - Unincorporated 2014</v>
          </cell>
          <cell r="E1055">
            <v>0</v>
          </cell>
          <cell r="F1055">
            <v>0</v>
          </cell>
          <cell r="G1055">
            <v>0</v>
          </cell>
          <cell r="H1055">
            <v>0</v>
          </cell>
          <cell r="I1055">
            <v>0</v>
          </cell>
          <cell r="J1055">
            <v>0</v>
          </cell>
          <cell r="K1055">
            <v>0</v>
          </cell>
          <cell r="L1055">
            <v>0</v>
          </cell>
          <cell r="M1055">
            <v>0</v>
          </cell>
          <cell r="N1055">
            <v>0</v>
          </cell>
          <cell r="O1055">
            <v>0</v>
          </cell>
          <cell r="P1055">
            <v>0</v>
          </cell>
          <cell r="Q1055">
            <v>0</v>
          </cell>
          <cell r="R1055">
            <v>0</v>
          </cell>
          <cell r="S1055">
            <v>0</v>
          </cell>
          <cell r="T1055">
            <v>0</v>
          </cell>
          <cell r="U1055">
            <v>0</v>
          </cell>
          <cell r="V1055">
            <v>0</v>
          </cell>
        </row>
        <row r="1056">
          <cell r="D1056" t="str">
            <v>Lake County - Unincorporated 2015</v>
          </cell>
        </row>
        <row r="1057">
          <cell r="D1057" t="str">
            <v>Lake County - Unincorporated 2016</v>
          </cell>
        </row>
        <row r="1058">
          <cell r="D1058" t="str">
            <v>Lake County - Unincorporated 2017</v>
          </cell>
        </row>
        <row r="1059">
          <cell r="D1059" t="str">
            <v>Lake Elsinore 2013</v>
          </cell>
        </row>
        <row r="1060">
          <cell r="D1060" t="str">
            <v>Lake Elsinore 2014</v>
          </cell>
          <cell r="E1060">
            <v>978</v>
          </cell>
          <cell r="F1060">
            <v>0</v>
          </cell>
          <cell r="G1060">
            <v>0</v>
          </cell>
          <cell r="H1060">
            <v>0</v>
          </cell>
          <cell r="I1060"/>
          <cell r="J1060">
            <v>639</v>
          </cell>
          <cell r="K1060">
            <v>0</v>
          </cell>
          <cell r="L1060">
            <v>0</v>
          </cell>
          <cell r="M1060">
            <v>0</v>
          </cell>
          <cell r="N1060"/>
          <cell r="O1060">
            <v>829</v>
          </cell>
          <cell r="P1060">
            <v>0</v>
          </cell>
          <cell r="Q1060"/>
          <cell r="R1060">
            <v>1317</v>
          </cell>
          <cell r="S1060">
            <v>0</v>
          </cell>
          <cell r="T1060"/>
          <cell r="U1060">
            <v>3763</v>
          </cell>
          <cell r="V1060">
            <v>0</v>
          </cell>
        </row>
        <row r="1061">
          <cell r="D1061" t="str">
            <v>Lake Elsinore 2015</v>
          </cell>
          <cell r="E1061">
            <v>978</v>
          </cell>
          <cell r="F1061">
            <v>0</v>
          </cell>
          <cell r="G1061">
            <v>0</v>
          </cell>
          <cell r="H1061">
            <v>0</v>
          </cell>
          <cell r="I1061"/>
          <cell r="J1061">
            <v>639</v>
          </cell>
          <cell r="K1061">
            <v>0</v>
          </cell>
          <cell r="L1061">
            <v>0</v>
          </cell>
          <cell r="M1061">
            <v>0</v>
          </cell>
          <cell r="N1061"/>
          <cell r="O1061">
            <v>829</v>
          </cell>
          <cell r="P1061">
            <v>341</v>
          </cell>
          <cell r="Q1061"/>
          <cell r="R1061">
            <v>1317</v>
          </cell>
          <cell r="S1061">
            <v>2</v>
          </cell>
          <cell r="T1061"/>
          <cell r="U1061">
            <v>3763</v>
          </cell>
          <cell r="V1061">
            <v>343</v>
          </cell>
        </row>
        <row r="1062">
          <cell r="D1062" t="str">
            <v>Lake Elsinore 2016</v>
          </cell>
          <cell r="E1062">
            <v>978</v>
          </cell>
          <cell r="F1062">
            <v>0</v>
          </cell>
          <cell r="G1062">
            <v>0</v>
          </cell>
          <cell r="H1062">
            <v>0</v>
          </cell>
          <cell r="I1062"/>
          <cell r="J1062">
            <v>639</v>
          </cell>
          <cell r="K1062">
            <v>0</v>
          </cell>
          <cell r="L1062">
            <v>0</v>
          </cell>
          <cell r="M1062">
            <v>0</v>
          </cell>
          <cell r="N1062"/>
          <cell r="O1062">
            <v>829</v>
          </cell>
          <cell r="P1062">
            <v>203</v>
          </cell>
          <cell r="Q1062"/>
          <cell r="R1062">
            <v>1317</v>
          </cell>
          <cell r="S1062">
            <v>258</v>
          </cell>
          <cell r="T1062"/>
          <cell r="U1062">
            <v>3763</v>
          </cell>
          <cell r="V1062">
            <v>461</v>
          </cell>
        </row>
        <row r="1063">
          <cell r="D1063" t="str">
            <v>Lake Elsinore 2017</v>
          </cell>
          <cell r="E1063">
            <v>978</v>
          </cell>
          <cell r="F1063">
            <v>2</v>
          </cell>
          <cell r="G1063">
            <v>0</v>
          </cell>
          <cell r="H1063">
            <v>2</v>
          </cell>
          <cell r="I1063"/>
          <cell r="J1063">
            <v>639</v>
          </cell>
          <cell r="K1063">
            <v>0</v>
          </cell>
          <cell r="L1063">
            <v>0</v>
          </cell>
          <cell r="M1063">
            <v>0</v>
          </cell>
          <cell r="N1063"/>
          <cell r="O1063">
            <v>829</v>
          </cell>
          <cell r="P1063">
            <v>129</v>
          </cell>
          <cell r="Q1063"/>
          <cell r="R1063">
            <v>1317</v>
          </cell>
          <cell r="S1063">
            <v>435</v>
          </cell>
          <cell r="T1063"/>
          <cell r="U1063">
            <v>3763</v>
          </cell>
          <cell r="V1063">
            <v>566</v>
          </cell>
        </row>
        <row r="1064">
          <cell r="D1064" t="str">
            <v>Lake Forest 2013</v>
          </cell>
          <cell r="E1064"/>
          <cell r="F1064"/>
          <cell r="G1064"/>
          <cell r="H1064"/>
          <cell r="I1064"/>
          <cell r="J1064"/>
          <cell r="K1064"/>
          <cell r="L1064"/>
          <cell r="M1064"/>
          <cell r="N1064"/>
          <cell r="O1064"/>
          <cell r="P1064"/>
          <cell r="Q1064"/>
          <cell r="R1064"/>
          <cell r="S1064"/>
          <cell r="T1064"/>
          <cell r="U1064"/>
          <cell r="V1064"/>
        </row>
        <row r="1065">
          <cell r="D1065" t="str">
            <v>Lake Forest 2014</v>
          </cell>
          <cell r="E1065">
            <v>647</v>
          </cell>
          <cell r="F1065">
            <v>0</v>
          </cell>
          <cell r="G1065">
            <v>0</v>
          </cell>
          <cell r="H1065">
            <v>0</v>
          </cell>
          <cell r="I1065"/>
          <cell r="J1065">
            <v>450</v>
          </cell>
          <cell r="K1065">
            <v>0</v>
          </cell>
          <cell r="L1065">
            <v>0</v>
          </cell>
          <cell r="M1065">
            <v>0</v>
          </cell>
          <cell r="N1065"/>
          <cell r="O1065">
            <v>497</v>
          </cell>
          <cell r="P1065">
            <v>145</v>
          </cell>
          <cell r="Q1065"/>
          <cell r="R1065">
            <v>1133</v>
          </cell>
          <cell r="S1065">
            <v>688</v>
          </cell>
          <cell r="T1065"/>
          <cell r="U1065">
            <v>2727</v>
          </cell>
          <cell r="V1065">
            <v>833</v>
          </cell>
        </row>
        <row r="1066">
          <cell r="D1066" t="str">
            <v>Lake Forest 2015</v>
          </cell>
          <cell r="E1066">
            <v>647</v>
          </cell>
          <cell r="F1066">
            <v>0</v>
          </cell>
          <cell r="G1066">
            <v>0</v>
          </cell>
          <cell r="H1066">
            <v>0</v>
          </cell>
          <cell r="I1066"/>
          <cell r="J1066">
            <v>450</v>
          </cell>
          <cell r="K1066">
            <v>0</v>
          </cell>
          <cell r="L1066">
            <v>0</v>
          </cell>
          <cell r="M1066">
            <v>0</v>
          </cell>
          <cell r="N1066"/>
          <cell r="O1066">
            <v>497</v>
          </cell>
          <cell r="P1066">
            <v>48</v>
          </cell>
          <cell r="Q1066"/>
          <cell r="R1066">
            <v>1133</v>
          </cell>
          <cell r="S1066">
            <v>461</v>
          </cell>
          <cell r="T1066"/>
          <cell r="U1066">
            <v>2727</v>
          </cell>
          <cell r="V1066">
            <v>509</v>
          </cell>
        </row>
        <row r="1067">
          <cell r="D1067" t="str">
            <v>Lake Forest 2016</v>
          </cell>
          <cell r="E1067">
            <v>647</v>
          </cell>
          <cell r="F1067">
            <v>0</v>
          </cell>
          <cell r="G1067">
            <v>0</v>
          </cell>
          <cell r="H1067">
            <v>0</v>
          </cell>
          <cell r="I1067"/>
          <cell r="J1067">
            <v>450</v>
          </cell>
          <cell r="K1067">
            <v>0</v>
          </cell>
          <cell r="L1067">
            <v>0</v>
          </cell>
          <cell r="M1067">
            <v>0</v>
          </cell>
          <cell r="N1067"/>
          <cell r="O1067">
            <v>497</v>
          </cell>
          <cell r="P1067">
            <v>8</v>
          </cell>
          <cell r="Q1067"/>
          <cell r="R1067">
            <v>1133</v>
          </cell>
          <cell r="S1067">
            <v>489</v>
          </cell>
          <cell r="T1067"/>
          <cell r="U1067">
            <v>2727</v>
          </cell>
          <cell r="V1067">
            <v>497</v>
          </cell>
        </row>
        <row r="1068">
          <cell r="D1068" t="str">
            <v>Lake Forest 2017</v>
          </cell>
          <cell r="E1068">
            <v>647</v>
          </cell>
          <cell r="F1068">
            <v>0</v>
          </cell>
          <cell r="G1068">
            <v>0</v>
          </cell>
          <cell r="H1068">
            <v>0</v>
          </cell>
          <cell r="I1068"/>
          <cell r="J1068">
            <v>450</v>
          </cell>
          <cell r="K1068">
            <v>0</v>
          </cell>
          <cell r="L1068">
            <v>0</v>
          </cell>
          <cell r="M1068">
            <v>0</v>
          </cell>
          <cell r="N1068"/>
          <cell r="O1068">
            <v>497</v>
          </cell>
          <cell r="P1068">
            <v>0</v>
          </cell>
          <cell r="Q1068"/>
          <cell r="R1068">
            <v>1133</v>
          </cell>
          <cell r="S1068">
            <v>749</v>
          </cell>
          <cell r="T1068"/>
          <cell r="U1068">
            <v>2727</v>
          </cell>
          <cell r="V1068">
            <v>749</v>
          </cell>
        </row>
        <row r="1069">
          <cell r="D1069" t="str">
            <v>Lakeport 2014</v>
          </cell>
          <cell r="E1069"/>
          <cell r="F1069"/>
          <cell r="G1069"/>
          <cell r="H1069"/>
          <cell r="I1069"/>
          <cell r="J1069"/>
          <cell r="K1069"/>
          <cell r="L1069"/>
          <cell r="M1069"/>
          <cell r="N1069"/>
          <cell r="O1069"/>
          <cell r="P1069"/>
          <cell r="Q1069"/>
          <cell r="R1069"/>
          <cell r="S1069"/>
          <cell r="T1069"/>
          <cell r="U1069"/>
          <cell r="V1069"/>
        </row>
        <row r="1070">
          <cell r="D1070" t="str">
            <v>Lakeport 2015</v>
          </cell>
          <cell r="E1070"/>
          <cell r="F1070"/>
          <cell r="G1070"/>
          <cell r="H1070"/>
          <cell r="I1070"/>
          <cell r="J1070"/>
          <cell r="K1070"/>
          <cell r="L1070"/>
          <cell r="M1070"/>
          <cell r="N1070"/>
          <cell r="O1070"/>
          <cell r="P1070"/>
          <cell r="Q1070"/>
          <cell r="R1070"/>
          <cell r="S1070"/>
          <cell r="T1070"/>
          <cell r="U1070"/>
          <cell r="V1070"/>
        </row>
        <row r="1071">
          <cell r="D1071" t="str">
            <v>Lakeport 2016</v>
          </cell>
          <cell r="E1071"/>
          <cell r="F1071"/>
          <cell r="G1071"/>
          <cell r="H1071"/>
          <cell r="I1071"/>
          <cell r="J1071"/>
          <cell r="K1071"/>
          <cell r="L1071"/>
          <cell r="M1071"/>
          <cell r="N1071"/>
          <cell r="O1071"/>
          <cell r="P1071"/>
          <cell r="Q1071"/>
          <cell r="R1071"/>
          <cell r="S1071"/>
          <cell r="T1071"/>
          <cell r="U1071"/>
          <cell r="V1071"/>
        </row>
        <row r="1072">
          <cell r="D1072" t="str">
            <v>Lakeport 2017</v>
          </cell>
          <cell r="E1072">
            <v>38</v>
          </cell>
          <cell r="F1072">
            <v>0</v>
          </cell>
          <cell r="G1072">
            <v>0</v>
          </cell>
          <cell r="H1072">
            <v>0</v>
          </cell>
          <cell r="I1072"/>
          <cell r="J1072">
            <v>24</v>
          </cell>
          <cell r="K1072">
            <v>0</v>
          </cell>
          <cell r="L1072">
            <v>0</v>
          </cell>
          <cell r="M1072">
            <v>0</v>
          </cell>
          <cell r="N1072"/>
          <cell r="O1072">
            <v>27</v>
          </cell>
          <cell r="P1072">
            <v>0</v>
          </cell>
          <cell r="Q1072"/>
          <cell r="R1072">
            <v>64</v>
          </cell>
          <cell r="S1072">
            <v>4</v>
          </cell>
          <cell r="T1072"/>
          <cell r="U1072">
            <v>153</v>
          </cell>
          <cell r="V1072">
            <v>4</v>
          </cell>
        </row>
        <row r="1073">
          <cell r="D1073" t="str">
            <v>Lakewood 2013</v>
          </cell>
          <cell r="E1073"/>
          <cell r="F1073"/>
          <cell r="G1073"/>
          <cell r="H1073"/>
          <cell r="I1073"/>
          <cell r="J1073"/>
          <cell r="K1073"/>
          <cell r="L1073"/>
          <cell r="M1073"/>
          <cell r="N1073"/>
          <cell r="O1073"/>
          <cell r="P1073"/>
          <cell r="Q1073"/>
          <cell r="R1073"/>
          <cell r="S1073"/>
          <cell r="T1073"/>
          <cell r="U1073"/>
          <cell r="V1073"/>
        </row>
        <row r="1074">
          <cell r="D1074" t="str">
            <v>Lakewood 2014</v>
          </cell>
          <cell r="E1074">
            <v>107</v>
          </cell>
          <cell r="F1074">
            <v>0</v>
          </cell>
          <cell r="G1074">
            <v>0</v>
          </cell>
          <cell r="H1074">
            <v>0</v>
          </cell>
          <cell r="I1074"/>
          <cell r="J1074">
            <v>63</v>
          </cell>
          <cell r="K1074">
            <v>0</v>
          </cell>
          <cell r="L1074">
            <v>0</v>
          </cell>
          <cell r="M1074">
            <v>0</v>
          </cell>
          <cell r="N1074"/>
          <cell r="O1074">
            <v>67</v>
          </cell>
          <cell r="P1074">
            <v>0</v>
          </cell>
          <cell r="Q1074"/>
          <cell r="R1074">
            <v>166</v>
          </cell>
          <cell r="S1074">
            <v>0</v>
          </cell>
          <cell r="T1074"/>
          <cell r="U1074">
            <v>403</v>
          </cell>
          <cell r="V1074">
            <v>0</v>
          </cell>
        </row>
        <row r="1075">
          <cell r="D1075" t="str">
            <v>Lakewood 2015</v>
          </cell>
          <cell r="E1075">
            <v>107</v>
          </cell>
          <cell r="F1075">
            <v>0</v>
          </cell>
          <cell r="G1075">
            <v>0</v>
          </cell>
          <cell r="H1075">
            <v>0</v>
          </cell>
          <cell r="I1075"/>
          <cell r="J1075">
            <v>63</v>
          </cell>
          <cell r="K1075">
            <v>0</v>
          </cell>
          <cell r="L1075">
            <v>0</v>
          </cell>
          <cell r="M1075">
            <v>0</v>
          </cell>
          <cell r="N1075"/>
          <cell r="O1075">
            <v>67</v>
          </cell>
          <cell r="P1075">
            <v>0</v>
          </cell>
          <cell r="Q1075"/>
          <cell r="R1075">
            <v>166</v>
          </cell>
          <cell r="S1075">
            <v>52</v>
          </cell>
          <cell r="T1075"/>
          <cell r="U1075">
            <v>403</v>
          </cell>
          <cell r="V1075">
            <v>52</v>
          </cell>
        </row>
        <row r="1076">
          <cell r="D1076" t="str">
            <v>Lakewood 2016</v>
          </cell>
          <cell r="E1076">
            <v>107</v>
          </cell>
          <cell r="F1076">
            <v>0</v>
          </cell>
          <cell r="G1076">
            <v>0</v>
          </cell>
          <cell r="H1076">
            <v>0</v>
          </cell>
          <cell r="I1076"/>
          <cell r="J1076">
            <v>63</v>
          </cell>
          <cell r="K1076">
            <v>0</v>
          </cell>
          <cell r="L1076">
            <v>0</v>
          </cell>
          <cell r="M1076">
            <v>0</v>
          </cell>
          <cell r="N1076"/>
          <cell r="O1076">
            <v>67</v>
          </cell>
          <cell r="P1076">
            <v>0</v>
          </cell>
          <cell r="Q1076"/>
          <cell r="R1076">
            <v>166</v>
          </cell>
          <cell r="S1076">
            <v>20</v>
          </cell>
          <cell r="T1076"/>
          <cell r="U1076">
            <v>403</v>
          </cell>
          <cell r="V1076">
            <v>20</v>
          </cell>
        </row>
        <row r="1077">
          <cell r="D1077" t="str">
            <v>Lakewood 2017</v>
          </cell>
          <cell r="E1077">
            <v>107</v>
          </cell>
          <cell r="F1077">
            <v>0</v>
          </cell>
          <cell r="G1077">
            <v>0</v>
          </cell>
          <cell r="H1077">
            <v>0</v>
          </cell>
          <cell r="I1077"/>
          <cell r="J1077">
            <v>63</v>
          </cell>
          <cell r="K1077">
            <v>0</v>
          </cell>
          <cell r="L1077">
            <v>0</v>
          </cell>
          <cell r="M1077">
            <v>0</v>
          </cell>
          <cell r="N1077"/>
          <cell r="O1077">
            <v>67</v>
          </cell>
          <cell r="P1077">
            <v>0</v>
          </cell>
          <cell r="Q1077"/>
          <cell r="R1077">
            <v>166</v>
          </cell>
          <cell r="S1077">
            <v>47</v>
          </cell>
          <cell r="T1077"/>
          <cell r="U1077">
            <v>403</v>
          </cell>
          <cell r="V1077">
            <v>47</v>
          </cell>
        </row>
        <row r="1078">
          <cell r="D1078" t="str">
            <v>Lancaster 2013</v>
          </cell>
          <cell r="E1078"/>
          <cell r="F1078"/>
          <cell r="G1078"/>
          <cell r="H1078"/>
          <cell r="I1078"/>
          <cell r="J1078"/>
          <cell r="K1078"/>
          <cell r="L1078"/>
          <cell r="M1078"/>
          <cell r="N1078"/>
          <cell r="O1078"/>
          <cell r="P1078"/>
          <cell r="Q1078"/>
          <cell r="R1078"/>
          <cell r="S1078"/>
          <cell r="T1078"/>
          <cell r="U1078"/>
          <cell r="V1078"/>
        </row>
        <row r="1079">
          <cell r="D1079" t="str">
            <v>Lancaster 2014</v>
          </cell>
          <cell r="E1079">
            <v>0</v>
          </cell>
          <cell r="F1079">
            <v>0</v>
          </cell>
          <cell r="G1079">
            <v>0</v>
          </cell>
          <cell r="H1079">
            <v>0</v>
          </cell>
          <cell r="I1079">
            <v>0</v>
          </cell>
          <cell r="J1079">
            <v>0</v>
          </cell>
          <cell r="K1079">
            <v>0</v>
          </cell>
          <cell r="L1079">
            <v>0</v>
          </cell>
          <cell r="M1079">
            <v>0</v>
          </cell>
          <cell r="N1079">
            <v>0</v>
          </cell>
          <cell r="O1079">
            <v>0</v>
          </cell>
          <cell r="P1079">
            <v>0</v>
          </cell>
          <cell r="Q1079">
            <v>0</v>
          </cell>
          <cell r="R1079">
            <v>0</v>
          </cell>
          <cell r="S1079">
            <v>0</v>
          </cell>
          <cell r="T1079">
            <v>0</v>
          </cell>
          <cell r="U1079">
            <v>0</v>
          </cell>
          <cell r="V1079">
            <v>0</v>
          </cell>
        </row>
        <row r="1080">
          <cell r="D1080" t="str">
            <v>Lancaster 2015</v>
          </cell>
        </row>
        <row r="1081">
          <cell r="D1081" t="str">
            <v>Lancaster 2016</v>
          </cell>
        </row>
        <row r="1082">
          <cell r="D1082" t="str">
            <v>Lancaster 2017</v>
          </cell>
        </row>
        <row r="1083">
          <cell r="D1083" t="str">
            <v>Larkspur 2014</v>
          </cell>
          <cell r="E1083">
            <v>40</v>
          </cell>
          <cell r="F1083">
            <v>3</v>
          </cell>
          <cell r="G1083">
            <v>3</v>
          </cell>
          <cell r="H1083">
            <v>0</v>
          </cell>
          <cell r="I1083"/>
          <cell r="J1083">
            <v>20</v>
          </cell>
          <cell r="K1083">
            <v>9</v>
          </cell>
          <cell r="L1083">
            <v>9</v>
          </cell>
          <cell r="M1083">
            <v>0</v>
          </cell>
          <cell r="N1083"/>
          <cell r="O1083">
            <v>21</v>
          </cell>
          <cell r="P1083">
            <v>8</v>
          </cell>
          <cell r="Q1083"/>
          <cell r="R1083">
            <v>51</v>
          </cell>
          <cell r="S1083">
            <v>76</v>
          </cell>
          <cell r="T1083"/>
          <cell r="U1083">
            <v>132</v>
          </cell>
          <cell r="V1083">
            <v>96</v>
          </cell>
        </row>
        <row r="1084">
          <cell r="D1084" t="str">
            <v>Larkspur 2015</v>
          </cell>
          <cell r="E1084">
            <v>40</v>
          </cell>
          <cell r="F1084">
            <v>0</v>
          </cell>
          <cell r="G1084">
            <v>0</v>
          </cell>
          <cell r="H1084">
            <v>0</v>
          </cell>
          <cell r="I1084"/>
          <cell r="J1084">
            <v>20</v>
          </cell>
          <cell r="K1084">
            <v>0</v>
          </cell>
          <cell r="L1084">
            <v>0</v>
          </cell>
          <cell r="M1084">
            <v>0</v>
          </cell>
          <cell r="N1084"/>
          <cell r="O1084">
            <v>21</v>
          </cell>
          <cell r="P1084">
            <v>0</v>
          </cell>
          <cell r="Q1084"/>
          <cell r="R1084">
            <v>51</v>
          </cell>
          <cell r="S1084">
            <v>7</v>
          </cell>
          <cell r="T1084"/>
          <cell r="U1084">
            <v>132</v>
          </cell>
          <cell r="V1084">
            <v>7</v>
          </cell>
        </row>
        <row r="1085">
          <cell r="D1085" t="str">
            <v>Larkspur 2016</v>
          </cell>
          <cell r="E1085">
            <v>40</v>
          </cell>
          <cell r="F1085">
            <v>0</v>
          </cell>
          <cell r="G1085">
            <v>0</v>
          </cell>
          <cell r="H1085">
            <v>0</v>
          </cell>
          <cell r="I1085"/>
          <cell r="J1085">
            <v>20</v>
          </cell>
          <cell r="K1085">
            <v>0</v>
          </cell>
          <cell r="L1085">
            <v>0</v>
          </cell>
          <cell r="M1085">
            <v>0</v>
          </cell>
          <cell r="N1085"/>
          <cell r="O1085">
            <v>21</v>
          </cell>
          <cell r="P1085">
            <v>1</v>
          </cell>
          <cell r="Q1085"/>
          <cell r="R1085">
            <v>51</v>
          </cell>
          <cell r="S1085">
            <v>3</v>
          </cell>
          <cell r="T1085"/>
          <cell r="U1085">
            <v>132</v>
          </cell>
          <cell r="V1085">
            <v>4</v>
          </cell>
        </row>
        <row r="1086">
          <cell r="D1086" t="str">
            <v>Larkspur 2017</v>
          </cell>
          <cell r="E1086">
            <v>40</v>
          </cell>
          <cell r="F1086">
            <v>0</v>
          </cell>
          <cell r="G1086">
            <v>0</v>
          </cell>
          <cell r="H1086">
            <v>0</v>
          </cell>
          <cell r="I1086"/>
          <cell r="J1086">
            <v>20</v>
          </cell>
          <cell r="K1086">
            <v>1</v>
          </cell>
          <cell r="L1086">
            <v>0</v>
          </cell>
          <cell r="M1086">
            <v>1</v>
          </cell>
          <cell r="N1086"/>
          <cell r="O1086">
            <v>21</v>
          </cell>
          <cell r="P1086">
            <v>0</v>
          </cell>
          <cell r="Q1086"/>
          <cell r="R1086">
            <v>51</v>
          </cell>
          <cell r="S1086">
            <v>0</v>
          </cell>
          <cell r="T1086"/>
          <cell r="U1086">
            <v>132</v>
          </cell>
          <cell r="V1086">
            <v>1</v>
          </cell>
        </row>
        <row r="1087">
          <cell r="D1087" t="str">
            <v>Lassen County - Unincorporated 2014</v>
          </cell>
          <cell r="E1087">
            <v>0</v>
          </cell>
          <cell r="F1087">
            <v>0</v>
          </cell>
          <cell r="G1087">
            <v>0</v>
          </cell>
          <cell r="H1087">
            <v>0</v>
          </cell>
          <cell r="I1087">
            <v>0</v>
          </cell>
          <cell r="J1087">
            <v>0</v>
          </cell>
          <cell r="K1087">
            <v>0</v>
          </cell>
          <cell r="L1087">
            <v>0</v>
          </cell>
          <cell r="M1087">
            <v>0</v>
          </cell>
          <cell r="N1087">
            <v>0</v>
          </cell>
          <cell r="O1087">
            <v>0</v>
          </cell>
          <cell r="P1087">
            <v>0</v>
          </cell>
          <cell r="Q1087">
            <v>0</v>
          </cell>
          <cell r="R1087">
            <v>0</v>
          </cell>
          <cell r="S1087">
            <v>0</v>
          </cell>
          <cell r="T1087">
            <v>0</v>
          </cell>
          <cell r="U1087">
            <v>0</v>
          </cell>
          <cell r="V1087">
            <v>0</v>
          </cell>
        </row>
        <row r="1088">
          <cell r="D1088" t="str">
            <v>Lassen County - Unincorporated 2015</v>
          </cell>
        </row>
        <row r="1089">
          <cell r="D1089" t="str">
            <v>Lassen County - Unincorporated 2016</v>
          </cell>
        </row>
        <row r="1090">
          <cell r="D1090" t="str">
            <v>Lassen County - Unincorporated 2017</v>
          </cell>
        </row>
        <row r="1091">
          <cell r="D1091" t="str">
            <v>Lathrop 2014</v>
          </cell>
        </row>
        <row r="1092">
          <cell r="D1092" t="str">
            <v>Lathrop 2015</v>
          </cell>
        </row>
        <row r="1093">
          <cell r="D1093" t="str">
            <v>Lathrop 2016</v>
          </cell>
          <cell r="E1093">
            <v>1019</v>
          </cell>
          <cell r="F1093">
            <v>0</v>
          </cell>
          <cell r="G1093">
            <v>0</v>
          </cell>
          <cell r="H1093">
            <v>0</v>
          </cell>
          <cell r="I1093"/>
          <cell r="J1093">
            <v>759</v>
          </cell>
          <cell r="K1093">
            <v>0</v>
          </cell>
          <cell r="L1093">
            <v>0</v>
          </cell>
          <cell r="M1093">
            <v>0</v>
          </cell>
          <cell r="N1093"/>
          <cell r="O1093">
            <v>957</v>
          </cell>
          <cell r="P1093">
            <v>0</v>
          </cell>
          <cell r="Q1093"/>
          <cell r="R1093">
            <v>2421</v>
          </cell>
          <cell r="S1093">
            <v>170</v>
          </cell>
          <cell r="T1093"/>
          <cell r="U1093">
            <v>5156</v>
          </cell>
          <cell r="V1093">
            <v>170</v>
          </cell>
        </row>
        <row r="1094">
          <cell r="D1094" t="str">
            <v>Lathrop 2017</v>
          </cell>
          <cell r="E1094">
            <v>1019</v>
          </cell>
          <cell r="F1094">
            <v>0</v>
          </cell>
          <cell r="G1094">
            <v>0</v>
          </cell>
          <cell r="H1094">
            <v>0</v>
          </cell>
          <cell r="I1094"/>
          <cell r="J1094">
            <v>759</v>
          </cell>
          <cell r="K1094">
            <v>0</v>
          </cell>
          <cell r="L1094">
            <v>0</v>
          </cell>
          <cell r="M1094">
            <v>0</v>
          </cell>
          <cell r="N1094"/>
          <cell r="O1094">
            <v>957</v>
          </cell>
          <cell r="P1094">
            <v>0</v>
          </cell>
          <cell r="Q1094"/>
          <cell r="R1094">
            <v>2421</v>
          </cell>
          <cell r="S1094">
            <v>297</v>
          </cell>
          <cell r="T1094"/>
          <cell r="U1094">
            <v>5156</v>
          </cell>
          <cell r="V1094">
            <v>297</v>
          </cell>
        </row>
        <row r="1095">
          <cell r="D1095" t="str">
            <v>Lawndale 2013</v>
          </cell>
          <cell r="E1095"/>
          <cell r="F1095"/>
          <cell r="G1095"/>
          <cell r="H1095"/>
          <cell r="I1095"/>
          <cell r="J1095"/>
          <cell r="K1095"/>
          <cell r="L1095"/>
          <cell r="M1095"/>
          <cell r="N1095"/>
          <cell r="O1095"/>
          <cell r="P1095"/>
          <cell r="Q1095"/>
          <cell r="R1095"/>
          <cell r="S1095"/>
          <cell r="T1095"/>
          <cell r="U1095"/>
          <cell r="V1095"/>
        </row>
        <row r="1096">
          <cell r="D1096" t="str">
            <v>Lawndale 2014</v>
          </cell>
          <cell r="E1096">
            <v>96</v>
          </cell>
          <cell r="F1096">
            <v>0</v>
          </cell>
          <cell r="G1096">
            <v>0</v>
          </cell>
          <cell r="H1096">
            <v>0</v>
          </cell>
          <cell r="I1096"/>
          <cell r="J1096">
            <v>57</v>
          </cell>
          <cell r="K1096">
            <v>0</v>
          </cell>
          <cell r="L1096">
            <v>0</v>
          </cell>
          <cell r="M1096">
            <v>0</v>
          </cell>
          <cell r="N1096"/>
          <cell r="O1096">
            <v>62</v>
          </cell>
          <cell r="P1096">
            <v>0</v>
          </cell>
          <cell r="Q1096"/>
          <cell r="R1096">
            <v>166</v>
          </cell>
          <cell r="S1096">
            <v>5</v>
          </cell>
          <cell r="T1096"/>
          <cell r="U1096">
            <v>381</v>
          </cell>
          <cell r="V1096">
            <v>5</v>
          </cell>
        </row>
        <row r="1097">
          <cell r="D1097" t="str">
            <v>Lawndale 2015</v>
          </cell>
          <cell r="E1097"/>
          <cell r="F1097"/>
          <cell r="G1097"/>
          <cell r="H1097"/>
          <cell r="I1097"/>
          <cell r="J1097"/>
          <cell r="K1097"/>
          <cell r="L1097"/>
          <cell r="M1097"/>
          <cell r="N1097"/>
          <cell r="O1097"/>
          <cell r="P1097"/>
          <cell r="Q1097"/>
          <cell r="R1097"/>
          <cell r="S1097"/>
          <cell r="T1097"/>
          <cell r="U1097"/>
          <cell r="V1097"/>
        </row>
        <row r="1098">
          <cell r="D1098" t="str">
            <v>Lawndale 2016</v>
          </cell>
          <cell r="E1098">
            <v>96</v>
          </cell>
          <cell r="F1098">
            <v>0</v>
          </cell>
          <cell r="G1098">
            <v>0</v>
          </cell>
          <cell r="H1098">
            <v>0</v>
          </cell>
          <cell r="I1098"/>
          <cell r="J1098">
            <v>57</v>
          </cell>
          <cell r="K1098">
            <v>0</v>
          </cell>
          <cell r="L1098">
            <v>0</v>
          </cell>
          <cell r="M1098">
            <v>0</v>
          </cell>
          <cell r="N1098"/>
          <cell r="O1098">
            <v>62</v>
          </cell>
          <cell r="P1098">
            <v>0</v>
          </cell>
          <cell r="Q1098"/>
          <cell r="R1098">
            <v>166</v>
          </cell>
          <cell r="S1098">
            <v>3</v>
          </cell>
          <cell r="T1098"/>
          <cell r="U1098">
            <v>381</v>
          </cell>
          <cell r="V1098">
            <v>3</v>
          </cell>
        </row>
        <row r="1099">
          <cell r="D1099" t="str">
            <v>Lawndale 2017</v>
          </cell>
          <cell r="E1099">
            <v>96</v>
          </cell>
          <cell r="F1099">
            <v>0</v>
          </cell>
          <cell r="G1099">
            <v>0</v>
          </cell>
          <cell r="H1099">
            <v>0</v>
          </cell>
          <cell r="I1099"/>
          <cell r="J1099">
            <v>57</v>
          </cell>
          <cell r="K1099">
            <v>0</v>
          </cell>
          <cell r="L1099">
            <v>0</v>
          </cell>
          <cell r="M1099">
            <v>0</v>
          </cell>
          <cell r="N1099"/>
          <cell r="O1099">
            <v>62</v>
          </cell>
          <cell r="P1099">
            <v>0</v>
          </cell>
          <cell r="Q1099"/>
          <cell r="R1099">
            <v>166</v>
          </cell>
          <cell r="S1099">
            <v>13</v>
          </cell>
          <cell r="T1099"/>
          <cell r="U1099">
            <v>381</v>
          </cell>
          <cell r="V1099">
            <v>13</v>
          </cell>
        </row>
        <row r="1100">
          <cell r="D1100" t="str">
            <v>Lemon Grove 2013</v>
          </cell>
          <cell r="E1100">
            <v>77</v>
          </cell>
          <cell r="F1100">
            <v>89</v>
          </cell>
          <cell r="G1100">
            <v>89</v>
          </cell>
          <cell r="H1100">
            <v>0</v>
          </cell>
          <cell r="I1100"/>
          <cell r="J1100">
            <v>59</v>
          </cell>
          <cell r="K1100">
            <v>81</v>
          </cell>
          <cell r="L1100">
            <v>81</v>
          </cell>
          <cell r="M1100">
            <v>0</v>
          </cell>
          <cell r="N1100"/>
          <cell r="O1100">
            <v>54</v>
          </cell>
          <cell r="P1100">
            <v>6</v>
          </cell>
          <cell r="Q1100"/>
          <cell r="R1100">
            <v>119</v>
          </cell>
          <cell r="S1100">
            <v>1</v>
          </cell>
          <cell r="T1100"/>
          <cell r="U1100">
            <v>309</v>
          </cell>
          <cell r="V1100">
            <v>177</v>
          </cell>
        </row>
        <row r="1101">
          <cell r="D1101" t="str">
            <v>Lemon Grove 2014</v>
          </cell>
          <cell r="E1101">
            <v>77</v>
          </cell>
          <cell r="F1101">
            <v>0</v>
          </cell>
          <cell r="G1101">
            <v>0</v>
          </cell>
          <cell r="H1101">
            <v>0</v>
          </cell>
          <cell r="I1101"/>
          <cell r="J1101">
            <v>59</v>
          </cell>
          <cell r="K1101">
            <v>0</v>
          </cell>
          <cell r="L1101">
            <v>0</v>
          </cell>
          <cell r="M1101">
            <v>0</v>
          </cell>
          <cell r="N1101"/>
          <cell r="O1101">
            <v>54</v>
          </cell>
          <cell r="P1101">
            <v>0</v>
          </cell>
          <cell r="Q1101"/>
          <cell r="R1101">
            <v>119</v>
          </cell>
          <cell r="S1101">
            <v>23</v>
          </cell>
          <cell r="T1101"/>
          <cell r="U1101">
            <v>309</v>
          </cell>
          <cell r="V1101">
            <v>23</v>
          </cell>
        </row>
        <row r="1102">
          <cell r="D1102" t="str">
            <v>Lemon Grove 2015</v>
          </cell>
          <cell r="E1102">
            <v>77</v>
          </cell>
          <cell r="F1102">
            <v>0</v>
          </cell>
          <cell r="G1102">
            <v>0</v>
          </cell>
          <cell r="H1102">
            <v>0</v>
          </cell>
          <cell r="I1102"/>
          <cell r="J1102">
            <v>59</v>
          </cell>
          <cell r="K1102">
            <v>5</v>
          </cell>
          <cell r="L1102">
            <v>5</v>
          </cell>
          <cell r="M1102">
            <v>0</v>
          </cell>
          <cell r="N1102"/>
          <cell r="O1102">
            <v>54</v>
          </cell>
          <cell r="P1102">
            <v>0</v>
          </cell>
          <cell r="Q1102"/>
          <cell r="R1102">
            <v>119</v>
          </cell>
          <cell r="S1102">
            <v>72</v>
          </cell>
          <cell r="T1102"/>
          <cell r="U1102">
            <v>309</v>
          </cell>
          <cell r="V1102">
            <v>77</v>
          </cell>
        </row>
        <row r="1103">
          <cell r="D1103" t="str">
            <v>Lemon Grove 2016</v>
          </cell>
          <cell r="E1103">
            <v>77</v>
          </cell>
          <cell r="F1103">
            <v>1</v>
          </cell>
          <cell r="G1103">
            <v>1</v>
          </cell>
          <cell r="H1103">
            <v>0</v>
          </cell>
          <cell r="I1103"/>
          <cell r="J1103">
            <v>59</v>
          </cell>
          <cell r="K1103">
            <v>2</v>
          </cell>
          <cell r="L1103">
            <v>2</v>
          </cell>
          <cell r="M1103">
            <v>0</v>
          </cell>
          <cell r="N1103"/>
          <cell r="O1103">
            <v>54</v>
          </cell>
          <cell r="P1103">
            <v>15</v>
          </cell>
          <cell r="Q1103"/>
          <cell r="R1103">
            <v>119</v>
          </cell>
          <cell r="S1103">
            <v>0</v>
          </cell>
          <cell r="T1103"/>
          <cell r="U1103">
            <v>309</v>
          </cell>
          <cell r="V1103">
            <v>18</v>
          </cell>
        </row>
        <row r="1104">
          <cell r="D1104" t="str">
            <v>Lemon Grove 2017</v>
          </cell>
          <cell r="E1104">
            <v>77</v>
          </cell>
          <cell r="F1104">
            <v>0</v>
          </cell>
          <cell r="G1104">
            <v>0</v>
          </cell>
          <cell r="H1104">
            <v>0</v>
          </cell>
          <cell r="I1104"/>
          <cell r="J1104">
            <v>59</v>
          </cell>
          <cell r="K1104">
            <v>5</v>
          </cell>
          <cell r="L1104">
            <v>5</v>
          </cell>
          <cell r="M1104">
            <v>0</v>
          </cell>
          <cell r="N1104"/>
          <cell r="O1104">
            <v>54</v>
          </cell>
          <cell r="P1104">
            <v>14</v>
          </cell>
          <cell r="Q1104"/>
          <cell r="R1104">
            <v>119</v>
          </cell>
          <cell r="S1104">
            <v>7</v>
          </cell>
          <cell r="T1104"/>
          <cell r="U1104">
            <v>309</v>
          </cell>
          <cell r="V1104">
            <v>26</v>
          </cell>
        </row>
        <row r="1105">
          <cell r="D1105" t="str">
            <v>Lemoore 2014</v>
          </cell>
          <cell r="E1105">
            <v>0</v>
          </cell>
          <cell r="F1105">
            <v>0</v>
          </cell>
          <cell r="G1105">
            <v>0</v>
          </cell>
          <cell r="H1105">
            <v>0</v>
          </cell>
          <cell r="I1105">
            <v>0</v>
          </cell>
          <cell r="J1105">
            <v>0</v>
          </cell>
          <cell r="K1105">
            <v>0</v>
          </cell>
          <cell r="L1105">
            <v>0</v>
          </cell>
          <cell r="M1105">
            <v>0</v>
          </cell>
          <cell r="N1105">
            <v>0</v>
          </cell>
          <cell r="O1105">
            <v>0</v>
          </cell>
          <cell r="P1105">
            <v>0</v>
          </cell>
          <cell r="Q1105">
            <v>0</v>
          </cell>
          <cell r="R1105">
            <v>0</v>
          </cell>
          <cell r="S1105">
            <v>0</v>
          </cell>
          <cell r="T1105">
            <v>0</v>
          </cell>
          <cell r="U1105">
            <v>0</v>
          </cell>
          <cell r="V1105">
            <v>0</v>
          </cell>
        </row>
        <row r="1106">
          <cell r="D1106" t="str">
            <v>Lemoore 2015</v>
          </cell>
        </row>
        <row r="1107">
          <cell r="D1107" t="str">
            <v>Lemoore 2016</v>
          </cell>
        </row>
        <row r="1108">
          <cell r="D1108" t="str">
            <v>Lemoore 2017</v>
          </cell>
        </row>
        <row r="1109">
          <cell r="D1109" t="str">
            <v>Lincoln 2013</v>
          </cell>
          <cell r="E1109">
            <v>953</v>
          </cell>
          <cell r="F1109">
            <v>0</v>
          </cell>
          <cell r="G1109">
            <v>0</v>
          </cell>
          <cell r="H1109">
            <v>0</v>
          </cell>
          <cell r="I1109"/>
          <cell r="J1109">
            <v>668</v>
          </cell>
          <cell r="K1109">
            <v>0</v>
          </cell>
          <cell r="L1109">
            <v>0</v>
          </cell>
          <cell r="M1109">
            <v>0</v>
          </cell>
          <cell r="N1109"/>
          <cell r="O1109">
            <v>705</v>
          </cell>
          <cell r="P1109">
            <v>0</v>
          </cell>
          <cell r="Q1109"/>
          <cell r="R1109">
            <v>1464</v>
          </cell>
          <cell r="S1109">
            <v>246</v>
          </cell>
          <cell r="T1109"/>
          <cell r="U1109">
            <v>3790</v>
          </cell>
          <cell r="V1109">
            <v>246</v>
          </cell>
        </row>
        <row r="1110">
          <cell r="D1110" t="str">
            <v>Lincoln 2014</v>
          </cell>
          <cell r="E1110">
            <v>953</v>
          </cell>
          <cell r="F1110">
            <v>0</v>
          </cell>
          <cell r="G1110">
            <v>0</v>
          </cell>
          <cell r="H1110">
            <v>0</v>
          </cell>
          <cell r="I1110"/>
          <cell r="J1110">
            <v>668</v>
          </cell>
          <cell r="K1110">
            <v>0</v>
          </cell>
          <cell r="L1110">
            <v>0</v>
          </cell>
          <cell r="M1110">
            <v>0</v>
          </cell>
          <cell r="N1110"/>
          <cell r="O1110">
            <v>705</v>
          </cell>
          <cell r="P1110">
            <v>0</v>
          </cell>
          <cell r="Q1110"/>
          <cell r="R1110">
            <v>1464</v>
          </cell>
          <cell r="S1110">
            <v>286</v>
          </cell>
          <cell r="T1110"/>
          <cell r="U1110">
            <v>3790</v>
          </cell>
          <cell r="V1110">
            <v>286</v>
          </cell>
        </row>
        <row r="1111">
          <cell r="D1111" t="str">
            <v>Lincoln 2015</v>
          </cell>
          <cell r="E1111">
            <v>953</v>
          </cell>
          <cell r="F1111">
            <v>0</v>
          </cell>
          <cell r="G1111">
            <v>0</v>
          </cell>
          <cell r="H1111">
            <v>0</v>
          </cell>
          <cell r="I1111"/>
          <cell r="J1111">
            <v>668</v>
          </cell>
          <cell r="K1111">
            <v>0</v>
          </cell>
          <cell r="L1111">
            <v>0</v>
          </cell>
          <cell r="M1111">
            <v>0</v>
          </cell>
          <cell r="N1111"/>
          <cell r="O1111">
            <v>705</v>
          </cell>
          <cell r="P1111">
            <v>0</v>
          </cell>
          <cell r="Q1111"/>
          <cell r="R1111">
            <v>1464</v>
          </cell>
          <cell r="S1111">
            <v>234</v>
          </cell>
          <cell r="T1111"/>
          <cell r="U1111">
            <v>3790</v>
          </cell>
          <cell r="V1111">
            <v>234</v>
          </cell>
        </row>
        <row r="1112">
          <cell r="D1112" t="str">
            <v>Lincoln 2016</v>
          </cell>
          <cell r="E1112">
            <v>953</v>
          </cell>
          <cell r="F1112">
            <v>0</v>
          </cell>
          <cell r="G1112">
            <v>0</v>
          </cell>
          <cell r="H1112">
            <v>0</v>
          </cell>
          <cell r="I1112"/>
          <cell r="J1112">
            <v>668</v>
          </cell>
          <cell r="K1112">
            <v>0</v>
          </cell>
          <cell r="L1112">
            <v>0</v>
          </cell>
          <cell r="M1112">
            <v>0</v>
          </cell>
          <cell r="N1112"/>
          <cell r="O1112">
            <v>705</v>
          </cell>
          <cell r="P1112">
            <v>0</v>
          </cell>
          <cell r="Q1112"/>
          <cell r="R1112">
            <v>1464</v>
          </cell>
          <cell r="S1112">
            <v>217</v>
          </cell>
          <cell r="T1112"/>
          <cell r="U1112">
            <v>3790</v>
          </cell>
          <cell r="V1112">
            <v>217</v>
          </cell>
        </row>
        <row r="1113">
          <cell r="D1113" t="str">
            <v>Lincoln 2017</v>
          </cell>
          <cell r="E1113">
            <v>953</v>
          </cell>
          <cell r="F1113">
            <v>0</v>
          </cell>
          <cell r="G1113">
            <v>0</v>
          </cell>
          <cell r="H1113">
            <v>0</v>
          </cell>
          <cell r="I1113"/>
          <cell r="J1113">
            <v>668</v>
          </cell>
          <cell r="K1113">
            <v>0</v>
          </cell>
          <cell r="L1113">
            <v>0</v>
          </cell>
          <cell r="M1113">
            <v>0</v>
          </cell>
          <cell r="N1113"/>
          <cell r="O1113">
            <v>705</v>
          </cell>
          <cell r="P1113">
            <v>4</v>
          </cell>
          <cell r="Q1113"/>
          <cell r="R1113">
            <v>1464</v>
          </cell>
          <cell r="S1113">
            <v>223</v>
          </cell>
          <cell r="T1113"/>
          <cell r="U1113">
            <v>3790</v>
          </cell>
          <cell r="V1113">
            <v>227</v>
          </cell>
        </row>
        <row r="1114">
          <cell r="D1114" t="str">
            <v>Lindsay 2014</v>
          </cell>
          <cell r="E1114"/>
          <cell r="F1114"/>
          <cell r="G1114"/>
          <cell r="H1114"/>
          <cell r="I1114"/>
          <cell r="J1114"/>
          <cell r="K1114"/>
          <cell r="L1114"/>
          <cell r="M1114"/>
          <cell r="N1114"/>
          <cell r="O1114"/>
          <cell r="P1114"/>
          <cell r="Q1114"/>
          <cell r="R1114"/>
          <cell r="S1114"/>
          <cell r="T1114"/>
          <cell r="U1114"/>
          <cell r="V1114"/>
        </row>
        <row r="1115">
          <cell r="D1115" t="str">
            <v>Lindsay 2015</v>
          </cell>
          <cell r="E1115">
            <v>80</v>
          </cell>
          <cell r="F1115">
            <v>4</v>
          </cell>
          <cell r="G1115">
            <v>4</v>
          </cell>
          <cell r="H1115">
            <v>0</v>
          </cell>
          <cell r="I1115"/>
          <cell r="J1115">
            <v>80</v>
          </cell>
          <cell r="K1115">
            <v>28</v>
          </cell>
          <cell r="L1115">
            <v>27</v>
          </cell>
          <cell r="M1115">
            <v>1</v>
          </cell>
          <cell r="N1115"/>
          <cell r="O1115">
            <v>82</v>
          </cell>
          <cell r="P1115">
            <v>7</v>
          </cell>
          <cell r="Q1115"/>
          <cell r="R1115">
            <v>348</v>
          </cell>
          <cell r="S1115">
            <v>9</v>
          </cell>
          <cell r="T1115"/>
          <cell r="U1115">
            <v>590</v>
          </cell>
          <cell r="V1115">
            <v>48</v>
          </cell>
        </row>
        <row r="1116">
          <cell r="D1116" t="str">
            <v>Lindsay 2016</v>
          </cell>
          <cell r="E1116">
            <v>80</v>
          </cell>
          <cell r="F1116">
            <v>3</v>
          </cell>
          <cell r="G1116">
            <v>3</v>
          </cell>
          <cell r="H1116">
            <v>0</v>
          </cell>
          <cell r="I1116"/>
          <cell r="J1116">
            <v>80</v>
          </cell>
          <cell r="K1116">
            <v>20</v>
          </cell>
          <cell r="L1116">
            <v>20</v>
          </cell>
          <cell r="M1116">
            <v>0</v>
          </cell>
          <cell r="N1116"/>
          <cell r="O1116">
            <v>82</v>
          </cell>
          <cell r="P1116">
            <v>0</v>
          </cell>
          <cell r="Q1116"/>
          <cell r="R1116">
            <v>348</v>
          </cell>
          <cell r="S1116">
            <v>1</v>
          </cell>
          <cell r="T1116"/>
          <cell r="U1116">
            <v>590</v>
          </cell>
          <cell r="V1116">
            <v>24</v>
          </cell>
        </row>
        <row r="1117">
          <cell r="D1117" t="str">
            <v>Lindsay 2017</v>
          </cell>
          <cell r="E1117">
            <v>80</v>
          </cell>
          <cell r="F1117">
            <v>33</v>
          </cell>
          <cell r="G1117">
            <v>32</v>
          </cell>
          <cell r="H1117">
            <v>1</v>
          </cell>
          <cell r="I1117"/>
          <cell r="J1117">
            <v>80</v>
          </cell>
          <cell r="K1117">
            <v>19</v>
          </cell>
          <cell r="L1117">
            <v>18</v>
          </cell>
          <cell r="M1117">
            <v>1</v>
          </cell>
          <cell r="N1117"/>
          <cell r="O1117">
            <v>82</v>
          </cell>
          <cell r="P1117">
            <v>20</v>
          </cell>
          <cell r="Q1117"/>
          <cell r="R1117">
            <v>348</v>
          </cell>
          <cell r="S1117">
            <v>0</v>
          </cell>
          <cell r="T1117"/>
          <cell r="U1117">
            <v>590</v>
          </cell>
          <cell r="V1117">
            <v>72</v>
          </cell>
        </row>
        <row r="1118">
          <cell r="D1118" t="str">
            <v>Live Oak 2013</v>
          </cell>
          <cell r="E1118">
            <v>104</v>
          </cell>
          <cell r="F1118">
            <v>0</v>
          </cell>
          <cell r="G1118">
            <v>0</v>
          </cell>
          <cell r="H1118">
            <v>0</v>
          </cell>
          <cell r="I1118"/>
          <cell r="J1118">
            <v>72</v>
          </cell>
          <cell r="K1118">
            <v>0</v>
          </cell>
          <cell r="L1118">
            <v>0</v>
          </cell>
          <cell r="M1118">
            <v>0</v>
          </cell>
          <cell r="N1118"/>
          <cell r="O1118">
            <v>83</v>
          </cell>
          <cell r="P1118">
            <v>0</v>
          </cell>
          <cell r="Q1118"/>
          <cell r="R1118">
            <v>190</v>
          </cell>
          <cell r="S1118">
            <v>0</v>
          </cell>
          <cell r="T1118"/>
          <cell r="U1118">
            <v>449</v>
          </cell>
          <cell r="V1118">
            <v>0</v>
          </cell>
        </row>
        <row r="1119">
          <cell r="D1119" t="str">
            <v>Live Oak 2014</v>
          </cell>
          <cell r="E1119">
            <v>104</v>
          </cell>
          <cell r="F1119">
            <v>0</v>
          </cell>
          <cell r="G1119">
            <v>0</v>
          </cell>
          <cell r="H1119">
            <v>0</v>
          </cell>
          <cell r="I1119"/>
          <cell r="J1119">
            <v>72</v>
          </cell>
          <cell r="K1119">
            <v>0</v>
          </cell>
          <cell r="L1119">
            <v>0</v>
          </cell>
          <cell r="M1119">
            <v>0</v>
          </cell>
          <cell r="N1119"/>
          <cell r="O1119">
            <v>83</v>
          </cell>
          <cell r="P1119">
            <v>1</v>
          </cell>
          <cell r="Q1119"/>
          <cell r="R1119">
            <v>190</v>
          </cell>
          <cell r="S1119">
            <v>0</v>
          </cell>
          <cell r="T1119"/>
          <cell r="U1119">
            <v>449</v>
          </cell>
          <cell r="V1119">
            <v>1</v>
          </cell>
        </row>
        <row r="1120">
          <cell r="D1120" t="str">
            <v>Live Oak 2015</v>
          </cell>
          <cell r="E1120">
            <v>104</v>
          </cell>
          <cell r="F1120">
            <v>46</v>
          </cell>
          <cell r="G1120">
            <v>46</v>
          </cell>
          <cell r="H1120">
            <v>0</v>
          </cell>
          <cell r="I1120"/>
          <cell r="J1120">
            <v>72</v>
          </cell>
          <cell r="K1120">
            <v>37</v>
          </cell>
          <cell r="L1120">
            <v>37</v>
          </cell>
          <cell r="M1120">
            <v>0</v>
          </cell>
          <cell r="N1120"/>
          <cell r="O1120">
            <v>83</v>
          </cell>
          <cell r="P1120">
            <v>2</v>
          </cell>
          <cell r="Q1120"/>
          <cell r="R1120">
            <v>190</v>
          </cell>
          <cell r="S1120">
            <v>2</v>
          </cell>
          <cell r="T1120"/>
          <cell r="U1120">
            <v>449</v>
          </cell>
          <cell r="V1120">
            <v>87</v>
          </cell>
        </row>
        <row r="1121">
          <cell r="D1121" t="str">
            <v>Live Oak 2016</v>
          </cell>
          <cell r="E1121">
            <v>104</v>
          </cell>
          <cell r="F1121">
            <v>0</v>
          </cell>
          <cell r="G1121">
            <v>0</v>
          </cell>
          <cell r="H1121">
            <v>0</v>
          </cell>
          <cell r="I1121"/>
          <cell r="J1121">
            <v>72</v>
          </cell>
          <cell r="K1121">
            <v>0</v>
          </cell>
          <cell r="L1121">
            <v>0</v>
          </cell>
          <cell r="M1121">
            <v>0</v>
          </cell>
          <cell r="N1121"/>
          <cell r="O1121">
            <v>83</v>
          </cell>
          <cell r="P1121">
            <v>0</v>
          </cell>
          <cell r="Q1121"/>
          <cell r="R1121">
            <v>190</v>
          </cell>
          <cell r="S1121">
            <v>2</v>
          </cell>
          <cell r="T1121"/>
          <cell r="U1121">
            <v>449</v>
          </cell>
          <cell r="V1121">
            <v>2</v>
          </cell>
        </row>
        <row r="1122">
          <cell r="D1122" t="str">
            <v>Live Oak 2017</v>
          </cell>
          <cell r="E1122">
            <v>104</v>
          </cell>
          <cell r="F1122">
            <v>0</v>
          </cell>
          <cell r="G1122">
            <v>0</v>
          </cell>
          <cell r="H1122">
            <v>0</v>
          </cell>
          <cell r="I1122"/>
          <cell r="J1122">
            <v>72</v>
          </cell>
          <cell r="K1122">
            <v>0</v>
          </cell>
          <cell r="L1122">
            <v>0</v>
          </cell>
          <cell r="M1122">
            <v>0</v>
          </cell>
          <cell r="N1122"/>
          <cell r="O1122">
            <v>83</v>
          </cell>
          <cell r="P1122">
            <v>0</v>
          </cell>
          <cell r="Q1122"/>
          <cell r="R1122">
            <v>190</v>
          </cell>
          <cell r="S1122">
            <v>1</v>
          </cell>
          <cell r="T1122"/>
          <cell r="U1122">
            <v>449</v>
          </cell>
          <cell r="V1122">
            <v>1</v>
          </cell>
        </row>
        <row r="1123">
          <cell r="D1123" t="str">
            <v>Livermore 2014</v>
          </cell>
          <cell r="E1123">
            <v>839</v>
          </cell>
          <cell r="F1123">
            <v>0</v>
          </cell>
          <cell r="G1123">
            <v>0</v>
          </cell>
          <cell r="H1123">
            <v>0</v>
          </cell>
          <cell r="I1123"/>
          <cell r="J1123">
            <v>474</v>
          </cell>
          <cell r="K1123">
            <v>1</v>
          </cell>
          <cell r="L1123">
            <v>1</v>
          </cell>
          <cell r="M1123">
            <v>0</v>
          </cell>
          <cell r="N1123"/>
          <cell r="O1123">
            <v>496</v>
          </cell>
          <cell r="P1123">
            <v>15</v>
          </cell>
          <cell r="Q1123"/>
          <cell r="R1123">
            <v>920</v>
          </cell>
          <cell r="S1123">
            <v>80</v>
          </cell>
          <cell r="T1123"/>
          <cell r="U1123">
            <v>2729</v>
          </cell>
          <cell r="V1123">
            <v>96</v>
          </cell>
        </row>
        <row r="1124">
          <cell r="D1124" t="str">
            <v>Livermore 2015</v>
          </cell>
          <cell r="E1124">
            <v>839</v>
          </cell>
          <cell r="F1124">
            <v>0</v>
          </cell>
          <cell r="G1124">
            <v>0</v>
          </cell>
          <cell r="H1124">
            <v>0</v>
          </cell>
          <cell r="I1124"/>
          <cell r="J1124">
            <v>474</v>
          </cell>
          <cell r="K1124">
            <v>2</v>
          </cell>
          <cell r="L1124">
            <v>2</v>
          </cell>
          <cell r="M1124">
            <v>0</v>
          </cell>
          <cell r="N1124"/>
          <cell r="O1124">
            <v>496</v>
          </cell>
          <cell r="P1124">
            <v>14</v>
          </cell>
          <cell r="Q1124"/>
          <cell r="R1124">
            <v>920</v>
          </cell>
          <cell r="S1124">
            <v>420</v>
          </cell>
          <cell r="T1124"/>
          <cell r="U1124">
            <v>2729</v>
          </cell>
          <cell r="V1124">
            <v>436</v>
          </cell>
        </row>
        <row r="1125">
          <cell r="D1125" t="str">
            <v>Livermore 2016</v>
          </cell>
          <cell r="E1125">
            <v>839</v>
          </cell>
          <cell r="F1125">
            <v>0</v>
          </cell>
          <cell r="G1125">
            <v>0</v>
          </cell>
          <cell r="H1125">
            <v>0</v>
          </cell>
          <cell r="I1125"/>
          <cell r="J1125">
            <v>474</v>
          </cell>
          <cell r="K1125">
            <v>16</v>
          </cell>
          <cell r="L1125">
            <v>4</v>
          </cell>
          <cell r="M1125">
            <v>12</v>
          </cell>
          <cell r="N1125"/>
          <cell r="O1125">
            <v>496</v>
          </cell>
          <cell r="P1125">
            <v>395</v>
          </cell>
          <cell r="Q1125"/>
          <cell r="R1125">
            <v>920</v>
          </cell>
          <cell r="S1125">
            <v>15</v>
          </cell>
          <cell r="T1125"/>
          <cell r="U1125">
            <v>2729</v>
          </cell>
          <cell r="V1125">
            <v>426</v>
          </cell>
        </row>
        <row r="1126">
          <cell r="D1126" t="str">
            <v>Livermore 2017</v>
          </cell>
          <cell r="E1126">
            <v>839</v>
          </cell>
          <cell r="F1126">
            <v>52</v>
          </cell>
          <cell r="G1126">
            <v>52</v>
          </cell>
          <cell r="H1126">
            <v>0</v>
          </cell>
          <cell r="I1126"/>
          <cell r="J1126">
            <v>474</v>
          </cell>
          <cell r="K1126">
            <v>24</v>
          </cell>
          <cell r="L1126">
            <v>24</v>
          </cell>
          <cell r="M1126">
            <v>0</v>
          </cell>
          <cell r="N1126"/>
          <cell r="O1126">
            <v>496</v>
          </cell>
          <cell r="P1126">
            <v>15</v>
          </cell>
          <cell r="Q1126"/>
          <cell r="R1126">
            <v>920</v>
          </cell>
          <cell r="S1126">
            <v>311</v>
          </cell>
          <cell r="T1126"/>
          <cell r="U1126">
            <v>2729</v>
          </cell>
          <cell r="V1126">
            <v>402</v>
          </cell>
        </row>
        <row r="1127">
          <cell r="D1127" t="str">
            <v>Livingston 2014</v>
          </cell>
          <cell r="E1127"/>
          <cell r="F1127"/>
          <cell r="G1127"/>
          <cell r="H1127"/>
          <cell r="I1127"/>
          <cell r="J1127"/>
          <cell r="K1127"/>
          <cell r="L1127"/>
          <cell r="M1127"/>
          <cell r="N1127"/>
          <cell r="O1127"/>
          <cell r="P1127"/>
          <cell r="Q1127"/>
          <cell r="R1127"/>
          <cell r="S1127"/>
          <cell r="T1127"/>
          <cell r="U1127"/>
          <cell r="V1127"/>
        </row>
        <row r="1128">
          <cell r="D1128" t="str">
            <v>Livingston 2015</v>
          </cell>
          <cell r="E1128"/>
          <cell r="F1128"/>
          <cell r="G1128"/>
          <cell r="H1128"/>
          <cell r="I1128"/>
          <cell r="J1128"/>
          <cell r="K1128"/>
          <cell r="L1128"/>
          <cell r="M1128"/>
          <cell r="N1128"/>
          <cell r="O1128"/>
          <cell r="P1128"/>
          <cell r="Q1128"/>
          <cell r="R1128"/>
          <cell r="S1128"/>
          <cell r="T1128"/>
          <cell r="U1128"/>
          <cell r="V1128"/>
        </row>
        <row r="1129">
          <cell r="D1129" t="str">
            <v>Livingston 2016</v>
          </cell>
          <cell r="E1129">
            <v>247</v>
          </cell>
          <cell r="F1129">
            <v>0</v>
          </cell>
          <cell r="G1129">
            <v>0</v>
          </cell>
          <cell r="H1129">
            <v>0</v>
          </cell>
          <cell r="I1129"/>
          <cell r="J1129">
            <v>178</v>
          </cell>
          <cell r="K1129">
            <v>0</v>
          </cell>
          <cell r="L1129">
            <v>0</v>
          </cell>
          <cell r="M1129">
            <v>0</v>
          </cell>
          <cell r="N1129"/>
          <cell r="O1129">
            <v>163</v>
          </cell>
          <cell r="P1129">
            <v>0</v>
          </cell>
          <cell r="Q1129"/>
          <cell r="R1129">
            <v>435</v>
          </cell>
          <cell r="S1129">
            <v>34</v>
          </cell>
          <cell r="T1129"/>
          <cell r="U1129">
            <v>1023</v>
          </cell>
          <cell r="V1129">
            <v>34</v>
          </cell>
        </row>
        <row r="1130">
          <cell r="D1130" t="str">
            <v>Livingston 2017</v>
          </cell>
          <cell r="E1130">
            <v>247</v>
          </cell>
          <cell r="F1130">
            <v>0</v>
          </cell>
          <cell r="G1130">
            <v>0</v>
          </cell>
          <cell r="H1130">
            <v>0</v>
          </cell>
          <cell r="I1130"/>
          <cell r="J1130">
            <v>178</v>
          </cell>
          <cell r="K1130">
            <v>5</v>
          </cell>
          <cell r="L1130">
            <v>5</v>
          </cell>
          <cell r="M1130">
            <v>0</v>
          </cell>
          <cell r="N1130"/>
          <cell r="O1130">
            <v>163</v>
          </cell>
          <cell r="P1130">
            <v>0</v>
          </cell>
          <cell r="Q1130"/>
          <cell r="R1130">
            <v>435</v>
          </cell>
          <cell r="S1130">
            <v>69</v>
          </cell>
          <cell r="T1130"/>
          <cell r="U1130">
            <v>1023</v>
          </cell>
          <cell r="V1130">
            <v>74</v>
          </cell>
        </row>
        <row r="1131">
          <cell r="D1131" t="str">
            <v>Lodi 2014</v>
          </cell>
          <cell r="E1131"/>
          <cell r="F1131"/>
          <cell r="G1131"/>
          <cell r="H1131"/>
          <cell r="I1131"/>
          <cell r="J1131"/>
          <cell r="K1131"/>
          <cell r="L1131"/>
          <cell r="M1131"/>
          <cell r="N1131"/>
          <cell r="O1131"/>
          <cell r="P1131"/>
          <cell r="Q1131"/>
          <cell r="R1131"/>
          <cell r="S1131"/>
          <cell r="T1131"/>
          <cell r="U1131"/>
          <cell r="V1131"/>
        </row>
        <row r="1132">
          <cell r="D1132" t="str">
            <v>Lodi 2015</v>
          </cell>
          <cell r="E1132"/>
          <cell r="F1132"/>
          <cell r="G1132"/>
          <cell r="H1132"/>
          <cell r="I1132"/>
          <cell r="J1132"/>
          <cell r="K1132"/>
          <cell r="L1132"/>
          <cell r="M1132"/>
          <cell r="N1132"/>
          <cell r="O1132"/>
          <cell r="P1132"/>
          <cell r="Q1132"/>
          <cell r="R1132"/>
          <cell r="S1132"/>
          <cell r="T1132"/>
          <cell r="U1132"/>
          <cell r="V1132"/>
        </row>
        <row r="1133">
          <cell r="D1133" t="str">
            <v>Lodi 2016</v>
          </cell>
          <cell r="E1133"/>
          <cell r="F1133"/>
          <cell r="G1133"/>
          <cell r="H1133"/>
          <cell r="I1133"/>
          <cell r="J1133"/>
          <cell r="K1133"/>
          <cell r="L1133"/>
          <cell r="M1133"/>
          <cell r="N1133"/>
          <cell r="O1133"/>
          <cell r="P1133"/>
          <cell r="Q1133"/>
          <cell r="R1133"/>
          <cell r="S1133"/>
          <cell r="T1133"/>
          <cell r="U1133"/>
          <cell r="V1133"/>
        </row>
        <row r="1134">
          <cell r="D1134" t="str">
            <v>Lodi 2017</v>
          </cell>
          <cell r="E1134">
            <v>497</v>
          </cell>
          <cell r="F1134">
            <v>52</v>
          </cell>
          <cell r="G1134">
            <v>52</v>
          </cell>
          <cell r="H1134">
            <v>0</v>
          </cell>
          <cell r="I1134"/>
          <cell r="J1134">
            <v>331</v>
          </cell>
          <cell r="K1134">
            <v>27</v>
          </cell>
          <cell r="L1134">
            <v>27</v>
          </cell>
          <cell r="M1134">
            <v>0</v>
          </cell>
          <cell r="N1134"/>
          <cell r="O1134">
            <v>333</v>
          </cell>
          <cell r="P1134">
            <v>0</v>
          </cell>
          <cell r="Q1134"/>
          <cell r="R1134">
            <v>770</v>
          </cell>
          <cell r="S1134">
            <v>211</v>
          </cell>
          <cell r="T1134"/>
          <cell r="U1134">
            <v>1931</v>
          </cell>
          <cell r="V1134">
            <v>290</v>
          </cell>
        </row>
        <row r="1135">
          <cell r="D1135" t="str">
            <v>Loma Linda 2013</v>
          </cell>
          <cell r="E1135"/>
          <cell r="F1135"/>
          <cell r="G1135"/>
          <cell r="H1135"/>
          <cell r="I1135"/>
          <cell r="J1135"/>
          <cell r="K1135"/>
          <cell r="L1135"/>
          <cell r="M1135"/>
          <cell r="N1135"/>
          <cell r="O1135"/>
          <cell r="P1135"/>
          <cell r="Q1135"/>
          <cell r="R1135"/>
          <cell r="S1135"/>
          <cell r="T1135"/>
          <cell r="U1135"/>
          <cell r="V1135"/>
        </row>
        <row r="1136">
          <cell r="D1136" t="str">
            <v>Loma Linda 2014</v>
          </cell>
          <cell r="E1136">
            <v>0</v>
          </cell>
          <cell r="F1136">
            <v>0</v>
          </cell>
          <cell r="G1136">
            <v>0</v>
          </cell>
          <cell r="H1136">
            <v>0</v>
          </cell>
          <cell r="I1136">
            <v>0</v>
          </cell>
          <cell r="J1136">
            <v>0</v>
          </cell>
          <cell r="K1136">
            <v>0</v>
          </cell>
          <cell r="L1136">
            <v>0</v>
          </cell>
          <cell r="M1136">
            <v>0</v>
          </cell>
          <cell r="N1136">
            <v>0</v>
          </cell>
          <cell r="O1136">
            <v>0</v>
          </cell>
          <cell r="P1136">
            <v>0</v>
          </cell>
          <cell r="Q1136">
            <v>0</v>
          </cell>
          <cell r="R1136">
            <v>0</v>
          </cell>
          <cell r="S1136">
            <v>0</v>
          </cell>
          <cell r="T1136">
            <v>0</v>
          </cell>
          <cell r="U1136">
            <v>0</v>
          </cell>
          <cell r="V1136">
            <v>0</v>
          </cell>
        </row>
        <row r="1137">
          <cell r="D1137" t="str">
            <v>Loma Linda 2015</v>
          </cell>
        </row>
        <row r="1138">
          <cell r="D1138" t="str">
            <v>Loma Linda 2016</v>
          </cell>
        </row>
        <row r="1139">
          <cell r="D1139" t="str">
            <v>Loma Linda 2017</v>
          </cell>
        </row>
        <row r="1140">
          <cell r="D1140" t="str">
            <v>Lomita 2013</v>
          </cell>
        </row>
        <row r="1141">
          <cell r="D1141" t="str">
            <v>Lomita 2014</v>
          </cell>
          <cell r="E1141">
            <v>12</v>
          </cell>
          <cell r="F1141">
            <v>0</v>
          </cell>
          <cell r="G1141">
            <v>0</v>
          </cell>
          <cell r="H1141">
            <v>0</v>
          </cell>
          <cell r="I1141"/>
          <cell r="J1141">
            <v>7</v>
          </cell>
          <cell r="K1141">
            <v>0</v>
          </cell>
          <cell r="L1141">
            <v>0</v>
          </cell>
          <cell r="M1141">
            <v>0</v>
          </cell>
          <cell r="N1141"/>
          <cell r="O1141">
            <v>8</v>
          </cell>
          <cell r="P1141">
            <v>16</v>
          </cell>
          <cell r="Q1141"/>
          <cell r="R1141">
            <v>20</v>
          </cell>
          <cell r="S1141">
            <v>0</v>
          </cell>
          <cell r="T1141"/>
          <cell r="U1141">
            <v>47</v>
          </cell>
          <cell r="V1141">
            <v>16</v>
          </cell>
        </row>
        <row r="1142">
          <cell r="D1142" t="str">
            <v>Lomita 2015</v>
          </cell>
          <cell r="E1142">
            <v>12</v>
          </cell>
          <cell r="F1142">
            <v>0</v>
          </cell>
          <cell r="G1142">
            <v>0</v>
          </cell>
          <cell r="H1142">
            <v>0</v>
          </cell>
          <cell r="I1142"/>
          <cell r="J1142">
            <v>7</v>
          </cell>
          <cell r="K1142">
            <v>2</v>
          </cell>
          <cell r="L1142">
            <v>0</v>
          </cell>
          <cell r="M1142">
            <v>2</v>
          </cell>
          <cell r="N1142"/>
          <cell r="O1142">
            <v>8</v>
          </cell>
          <cell r="P1142">
            <v>0</v>
          </cell>
          <cell r="Q1142"/>
          <cell r="R1142">
            <v>20</v>
          </cell>
          <cell r="S1142">
            <v>0</v>
          </cell>
          <cell r="T1142"/>
          <cell r="U1142">
            <v>47</v>
          </cell>
          <cell r="V1142">
            <v>2</v>
          </cell>
        </row>
        <row r="1143">
          <cell r="D1143" t="str">
            <v>Lomita 2016</v>
          </cell>
          <cell r="E1143">
            <v>12</v>
          </cell>
          <cell r="F1143">
            <v>0</v>
          </cell>
          <cell r="G1143">
            <v>0</v>
          </cell>
          <cell r="H1143">
            <v>0</v>
          </cell>
          <cell r="I1143"/>
          <cell r="J1143">
            <v>7</v>
          </cell>
          <cell r="K1143">
            <v>2</v>
          </cell>
          <cell r="L1143">
            <v>0</v>
          </cell>
          <cell r="M1143">
            <v>2</v>
          </cell>
          <cell r="N1143"/>
          <cell r="O1143">
            <v>8</v>
          </cell>
          <cell r="P1143">
            <v>13</v>
          </cell>
          <cell r="Q1143"/>
          <cell r="R1143">
            <v>20</v>
          </cell>
          <cell r="S1143">
            <v>6</v>
          </cell>
          <cell r="T1143"/>
          <cell r="U1143">
            <v>47</v>
          </cell>
          <cell r="V1143">
            <v>21</v>
          </cell>
        </row>
        <row r="1144">
          <cell r="D1144" t="str">
            <v>Lomita 2017</v>
          </cell>
          <cell r="E1144">
            <v>12</v>
          </cell>
          <cell r="F1144">
            <v>0</v>
          </cell>
          <cell r="G1144">
            <v>0</v>
          </cell>
          <cell r="H1144">
            <v>0</v>
          </cell>
          <cell r="I1144"/>
          <cell r="J1144">
            <v>7</v>
          </cell>
          <cell r="K1144">
            <v>2</v>
          </cell>
          <cell r="L1144">
            <v>0</v>
          </cell>
          <cell r="M1144">
            <v>2</v>
          </cell>
          <cell r="N1144"/>
          <cell r="O1144">
            <v>8</v>
          </cell>
          <cell r="P1144">
            <v>5</v>
          </cell>
          <cell r="Q1144"/>
          <cell r="R1144">
            <v>20</v>
          </cell>
          <cell r="S1144">
            <v>11</v>
          </cell>
          <cell r="T1144"/>
          <cell r="U1144">
            <v>47</v>
          </cell>
          <cell r="V1144">
            <v>18</v>
          </cell>
        </row>
        <row r="1145">
          <cell r="D1145" t="str">
            <v>Lompoc 2014</v>
          </cell>
          <cell r="E1145"/>
          <cell r="F1145"/>
          <cell r="G1145"/>
          <cell r="H1145"/>
          <cell r="I1145"/>
          <cell r="J1145"/>
          <cell r="K1145"/>
          <cell r="L1145"/>
          <cell r="M1145"/>
          <cell r="N1145"/>
          <cell r="O1145"/>
          <cell r="P1145"/>
          <cell r="Q1145"/>
          <cell r="R1145"/>
          <cell r="S1145"/>
          <cell r="T1145"/>
          <cell r="U1145"/>
          <cell r="V1145"/>
        </row>
        <row r="1146">
          <cell r="D1146" t="str">
            <v>Lompoc 2015</v>
          </cell>
          <cell r="E1146">
            <v>127</v>
          </cell>
          <cell r="F1146">
            <v>0</v>
          </cell>
          <cell r="G1146">
            <v>0</v>
          </cell>
          <cell r="H1146">
            <v>0</v>
          </cell>
          <cell r="I1146"/>
          <cell r="J1146">
            <v>85</v>
          </cell>
          <cell r="K1146">
            <v>0</v>
          </cell>
          <cell r="L1146">
            <v>0</v>
          </cell>
          <cell r="M1146">
            <v>0</v>
          </cell>
          <cell r="N1146"/>
          <cell r="O1146">
            <v>95</v>
          </cell>
          <cell r="P1146">
            <v>44</v>
          </cell>
          <cell r="Q1146"/>
          <cell r="R1146">
            <v>220</v>
          </cell>
          <cell r="S1146">
            <v>0</v>
          </cell>
          <cell r="T1146"/>
          <cell r="U1146">
            <v>527</v>
          </cell>
          <cell r="V1146">
            <v>44</v>
          </cell>
        </row>
        <row r="1147">
          <cell r="D1147" t="str">
            <v>Lompoc 2016</v>
          </cell>
          <cell r="E1147">
            <v>127</v>
          </cell>
          <cell r="F1147">
            <v>0</v>
          </cell>
          <cell r="G1147">
            <v>0</v>
          </cell>
          <cell r="H1147">
            <v>0</v>
          </cell>
          <cell r="I1147"/>
          <cell r="J1147">
            <v>85</v>
          </cell>
          <cell r="K1147">
            <v>0</v>
          </cell>
          <cell r="L1147">
            <v>0</v>
          </cell>
          <cell r="M1147">
            <v>0</v>
          </cell>
          <cell r="N1147"/>
          <cell r="O1147">
            <v>95</v>
          </cell>
          <cell r="P1147">
            <v>0</v>
          </cell>
          <cell r="Q1147"/>
          <cell r="R1147">
            <v>220</v>
          </cell>
          <cell r="S1147">
            <v>0</v>
          </cell>
          <cell r="T1147"/>
          <cell r="U1147">
            <v>527</v>
          </cell>
          <cell r="V1147">
            <v>0</v>
          </cell>
        </row>
        <row r="1148">
          <cell r="D1148" t="str">
            <v>Lompoc 2017</v>
          </cell>
          <cell r="E1148">
            <v>127</v>
          </cell>
          <cell r="F1148">
            <v>0</v>
          </cell>
          <cell r="G1148">
            <v>0</v>
          </cell>
          <cell r="H1148">
            <v>0</v>
          </cell>
          <cell r="I1148"/>
          <cell r="J1148">
            <v>85</v>
          </cell>
          <cell r="K1148">
            <v>0</v>
          </cell>
          <cell r="L1148">
            <v>0</v>
          </cell>
          <cell r="M1148">
            <v>0</v>
          </cell>
          <cell r="N1148"/>
          <cell r="O1148">
            <v>95</v>
          </cell>
          <cell r="P1148">
            <v>0</v>
          </cell>
          <cell r="Q1148"/>
          <cell r="R1148">
            <v>220</v>
          </cell>
          <cell r="S1148">
            <v>4</v>
          </cell>
          <cell r="T1148"/>
          <cell r="U1148">
            <v>527</v>
          </cell>
          <cell r="V1148">
            <v>4</v>
          </cell>
        </row>
        <row r="1149">
          <cell r="D1149" t="str">
            <v>Long Beach 2013</v>
          </cell>
          <cell r="E1149"/>
          <cell r="F1149"/>
          <cell r="G1149"/>
          <cell r="H1149"/>
          <cell r="I1149"/>
          <cell r="J1149"/>
          <cell r="K1149"/>
          <cell r="L1149"/>
          <cell r="M1149"/>
          <cell r="N1149"/>
          <cell r="O1149"/>
          <cell r="P1149"/>
          <cell r="Q1149"/>
          <cell r="R1149"/>
          <cell r="S1149"/>
          <cell r="T1149"/>
          <cell r="U1149"/>
          <cell r="V1149"/>
        </row>
        <row r="1150">
          <cell r="D1150" t="str">
            <v>Long Beach 2014</v>
          </cell>
          <cell r="E1150">
            <v>1773</v>
          </cell>
          <cell r="F1150">
            <v>26</v>
          </cell>
          <cell r="G1150">
            <v>26</v>
          </cell>
          <cell r="H1150">
            <v>0</v>
          </cell>
          <cell r="I1150"/>
          <cell r="J1150">
            <v>1066</v>
          </cell>
          <cell r="K1150">
            <v>14</v>
          </cell>
          <cell r="L1150">
            <v>14</v>
          </cell>
          <cell r="M1150">
            <v>0</v>
          </cell>
          <cell r="N1150"/>
          <cell r="O1150">
            <v>1170</v>
          </cell>
          <cell r="P1150">
            <v>0</v>
          </cell>
          <cell r="Q1150"/>
          <cell r="R1150">
            <v>3039</v>
          </cell>
          <cell r="S1150">
            <v>260</v>
          </cell>
          <cell r="T1150"/>
          <cell r="U1150">
            <v>7048</v>
          </cell>
          <cell r="V1150">
            <v>300</v>
          </cell>
        </row>
        <row r="1151">
          <cell r="D1151" t="str">
            <v>Long Beach 2015</v>
          </cell>
          <cell r="E1151">
            <v>1773</v>
          </cell>
          <cell r="F1151">
            <v>111</v>
          </cell>
          <cell r="G1151">
            <v>111</v>
          </cell>
          <cell r="H1151">
            <v>0</v>
          </cell>
          <cell r="I1151"/>
          <cell r="J1151">
            <v>1066</v>
          </cell>
          <cell r="K1151">
            <v>8</v>
          </cell>
          <cell r="L1151">
            <v>8</v>
          </cell>
          <cell r="M1151">
            <v>0</v>
          </cell>
          <cell r="N1151"/>
          <cell r="O1151">
            <v>1170</v>
          </cell>
          <cell r="P1151">
            <v>0</v>
          </cell>
          <cell r="Q1151"/>
          <cell r="R1151">
            <v>3039</v>
          </cell>
          <cell r="S1151">
            <v>31</v>
          </cell>
          <cell r="T1151"/>
          <cell r="U1151">
            <v>7048</v>
          </cell>
          <cell r="V1151">
            <v>150</v>
          </cell>
        </row>
        <row r="1152">
          <cell r="D1152" t="str">
            <v>Long Beach 2016</v>
          </cell>
          <cell r="E1152">
            <v>1773</v>
          </cell>
          <cell r="F1152">
            <v>0</v>
          </cell>
          <cell r="G1152">
            <v>0</v>
          </cell>
          <cell r="H1152">
            <v>0</v>
          </cell>
          <cell r="I1152"/>
          <cell r="J1152">
            <v>1066</v>
          </cell>
          <cell r="K1152">
            <v>0</v>
          </cell>
          <cell r="L1152">
            <v>0</v>
          </cell>
          <cell r="M1152">
            <v>0</v>
          </cell>
          <cell r="N1152"/>
          <cell r="O1152">
            <v>1170</v>
          </cell>
          <cell r="P1152">
            <v>0</v>
          </cell>
          <cell r="Q1152"/>
          <cell r="R1152">
            <v>3039</v>
          </cell>
          <cell r="S1152">
            <v>675</v>
          </cell>
          <cell r="T1152"/>
          <cell r="U1152">
            <v>7048</v>
          </cell>
          <cell r="V1152">
            <v>675</v>
          </cell>
        </row>
        <row r="1153">
          <cell r="D1153" t="str">
            <v>Long Beach 2017</v>
          </cell>
          <cell r="E1153">
            <v>1773</v>
          </cell>
          <cell r="F1153">
            <v>158</v>
          </cell>
          <cell r="G1153">
            <v>158</v>
          </cell>
          <cell r="H1153">
            <v>0</v>
          </cell>
          <cell r="I1153"/>
          <cell r="J1153">
            <v>1066</v>
          </cell>
          <cell r="K1153">
            <v>4</v>
          </cell>
          <cell r="L1153">
            <v>4</v>
          </cell>
          <cell r="M1153">
            <v>0</v>
          </cell>
          <cell r="N1153"/>
          <cell r="O1153">
            <v>1170</v>
          </cell>
          <cell r="P1153">
            <v>0</v>
          </cell>
          <cell r="Q1153"/>
          <cell r="R1153">
            <v>3039</v>
          </cell>
          <cell r="S1153">
            <v>363</v>
          </cell>
          <cell r="T1153"/>
          <cell r="U1153">
            <v>7048</v>
          </cell>
          <cell r="V1153">
            <v>525</v>
          </cell>
        </row>
        <row r="1154">
          <cell r="D1154" t="str">
            <v>Loomis 2013</v>
          </cell>
          <cell r="E1154"/>
          <cell r="F1154"/>
          <cell r="G1154"/>
          <cell r="H1154"/>
          <cell r="I1154"/>
          <cell r="J1154"/>
          <cell r="K1154"/>
          <cell r="L1154"/>
          <cell r="M1154"/>
          <cell r="N1154"/>
          <cell r="O1154"/>
          <cell r="P1154"/>
          <cell r="Q1154"/>
          <cell r="R1154"/>
          <cell r="S1154"/>
          <cell r="T1154"/>
          <cell r="U1154"/>
          <cell r="V1154"/>
        </row>
        <row r="1155">
          <cell r="D1155" t="str">
            <v>Loomis 2014</v>
          </cell>
          <cell r="E1155"/>
          <cell r="F1155"/>
          <cell r="G1155"/>
          <cell r="H1155"/>
          <cell r="I1155"/>
          <cell r="J1155"/>
          <cell r="K1155"/>
          <cell r="L1155"/>
          <cell r="M1155"/>
          <cell r="N1155"/>
          <cell r="O1155"/>
          <cell r="P1155"/>
          <cell r="Q1155"/>
          <cell r="R1155"/>
          <cell r="S1155"/>
          <cell r="T1155"/>
          <cell r="U1155"/>
          <cell r="V1155"/>
        </row>
        <row r="1156">
          <cell r="D1156" t="str">
            <v>Loomis 2015</v>
          </cell>
          <cell r="E1156"/>
          <cell r="F1156"/>
          <cell r="G1156"/>
          <cell r="H1156"/>
          <cell r="I1156"/>
          <cell r="J1156"/>
          <cell r="K1156"/>
          <cell r="L1156"/>
          <cell r="M1156"/>
          <cell r="N1156"/>
          <cell r="O1156"/>
          <cell r="P1156"/>
          <cell r="Q1156"/>
          <cell r="R1156"/>
          <cell r="S1156"/>
          <cell r="T1156"/>
          <cell r="U1156"/>
          <cell r="V1156"/>
        </row>
        <row r="1157">
          <cell r="D1157" t="str">
            <v>Loomis 2016</v>
          </cell>
          <cell r="E1157"/>
          <cell r="F1157"/>
          <cell r="G1157"/>
          <cell r="H1157"/>
          <cell r="I1157"/>
          <cell r="J1157"/>
          <cell r="K1157"/>
          <cell r="L1157"/>
          <cell r="M1157"/>
          <cell r="N1157"/>
          <cell r="O1157"/>
          <cell r="P1157"/>
          <cell r="Q1157"/>
          <cell r="R1157"/>
          <cell r="S1157"/>
          <cell r="T1157"/>
          <cell r="U1157"/>
          <cell r="V1157"/>
        </row>
        <row r="1158">
          <cell r="D1158" t="str">
            <v>Loomis 2017</v>
          </cell>
          <cell r="E1158">
            <v>83</v>
          </cell>
          <cell r="F1158">
            <v>0</v>
          </cell>
          <cell r="G1158">
            <v>0</v>
          </cell>
          <cell r="H1158">
            <v>0</v>
          </cell>
          <cell r="I1158"/>
          <cell r="J1158">
            <v>46</v>
          </cell>
          <cell r="K1158">
            <v>0</v>
          </cell>
          <cell r="L1158">
            <v>0</v>
          </cell>
          <cell r="M1158">
            <v>0</v>
          </cell>
          <cell r="N1158"/>
          <cell r="O1158">
            <v>55</v>
          </cell>
          <cell r="P1158">
            <v>1</v>
          </cell>
          <cell r="Q1158"/>
          <cell r="R1158">
            <v>59</v>
          </cell>
          <cell r="S1158">
            <v>11</v>
          </cell>
          <cell r="T1158"/>
          <cell r="U1158">
            <v>243</v>
          </cell>
          <cell r="V1158">
            <v>12</v>
          </cell>
        </row>
        <row r="1159">
          <cell r="D1159" t="str">
            <v>Los Alamitos 2013</v>
          </cell>
          <cell r="E1159"/>
          <cell r="F1159"/>
          <cell r="G1159"/>
          <cell r="H1159"/>
          <cell r="I1159"/>
          <cell r="J1159"/>
          <cell r="K1159"/>
          <cell r="L1159"/>
          <cell r="M1159"/>
          <cell r="N1159"/>
          <cell r="O1159"/>
          <cell r="P1159"/>
          <cell r="Q1159"/>
          <cell r="R1159"/>
          <cell r="S1159"/>
          <cell r="T1159"/>
          <cell r="U1159"/>
          <cell r="V1159"/>
        </row>
        <row r="1160">
          <cell r="D1160" t="str">
            <v>Los Alamitos 2014</v>
          </cell>
          <cell r="E1160"/>
          <cell r="F1160"/>
          <cell r="G1160"/>
          <cell r="H1160"/>
          <cell r="I1160"/>
          <cell r="J1160"/>
          <cell r="K1160"/>
          <cell r="L1160"/>
          <cell r="M1160"/>
          <cell r="N1160"/>
          <cell r="O1160"/>
          <cell r="P1160"/>
          <cell r="Q1160"/>
          <cell r="R1160"/>
          <cell r="S1160"/>
          <cell r="T1160"/>
          <cell r="U1160"/>
          <cell r="V1160"/>
        </row>
        <row r="1161">
          <cell r="D1161" t="str">
            <v>Los Alamitos 2015</v>
          </cell>
          <cell r="E1161"/>
          <cell r="F1161"/>
          <cell r="G1161"/>
          <cell r="H1161"/>
          <cell r="I1161"/>
          <cell r="J1161"/>
          <cell r="K1161"/>
          <cell r="L1161"/>
          <cell r="M1161"/>
          <cell r="N1161"/>
          <cell r="O1161"/>
          <cell r="P1161"/>
          <cell r="Q1161"/>
          <cell r="R1161"/>
          <cell r="S1161"/>
          <cell r="T1161"/>
          <cell r="U1161"/>
          <cell r="V1161"/>
        </row>
        <row r="1162">
          <cell r="D1162" t="str">
            <v>Los Alamitos 2016</v>
          </cell>
          <cell r="E1162"/>
          <cell r="F1162"/>
          <cell r="G1162"/>
          <cell r="H1162"/>
          <cell r="I1162"/>
          <cell r="J1162"/>
          <cell r="K1162"/>
          <cell r="L1162"/>
          <cell r="M1162"/>
          <cell r="N1162"/>
          <cell r="O1162"/>
          <cell r="P1162"/>
          <cell r="Q1162"/>
          <cell r="R1162"/>
          <cell r="S1162"/>
          <cell r="T1162"/>
          <cell r="U1162"/>
          <cell r="V1162"/>
        </row>
        <row r="1163">
          <cell r="D1163" t="str">
            <v>Los Alamitos 2017</v>
          </cell>
          <cell r="E1163">
            <v>14</v>
          </cell>
          <cell r="F1163">
            <v>0</v>
          </cell>
          <cell r="G1163">
            <v>0</v>
          </cell>
          <cell r="H1163">
            <v>0</v>
          </cell>
          <cell r="I1163"/>
          <cell r="J1163">
            <v>10</v>
          </cell>
          <cell r="K1163">
            <v>0</v>
          </cell>
          <cell r="L1163">
            <v>0</v>
          </cell>
          <cell r="M1163">
            <v>0</v>
          </cell>
          <cell r="N1163"/>
          <cell r="O1163">
            <v>11</v>
          </cell>
          <cell r="P1163">
            <v>0</v>
          </cell>
          <cell r="Q1163"/>
          <cell r="R1163">
            <v>26</v>
          </cell>
          <cell r="S1163">
            <v>5</v>
          </cell>
          <cell r="T1163"/>
          <cell r="U1163">
            <v>61</v>
          </cell>
          <cell r="V1163">
            <v>5</v>
          </cell>
        </row>
        <row r="1164">
          <cell r="D1164" t="str">
            <v>Los Altos 2014</v>
          </cell>
          <cell r="E1164"/>
          <cell r="F1164"/>
          <cell r="G1164"/>
          <cell r="H1164"/>
          <cell r="I1164"/>
          <cell r="J1164"/>
          <cell r="K1164"/>
          <cell r="L1164"/>
          <cell r="M1164"/>
          <cell r="N1164"/>
          <cell r="O1164"/>
          <cell r="P1164"/>
          <cell r="Q1164"/>
          <cell r="R1164"/>
          <cell r="S1164"/>
          <cell r="T1164"/>
          <cell r="U1164"/>
          <cell r="V1164"/>
        </row>
        <row r="1165">
          <cell r="D1165" t="str">
            <v>Los Altos 2015</v>
          </cell>
          <cell r="E1165">
            <v>169</v>
          </cell>
          <cell r="F1165">
            <v>1</v>
          </cell>
          <cell r="G1165">
            <v>1</v>
          </cell>
          <cell r="H1165">
            <v>0</v>
          </cell>
          <cell r="I1165"/>
          <cell r="J1165">
            <v>99</v>
          </cell>
          <cell r="K1165">
            <v>17</v>
          </cell>
          <cell r="L1165">
            <v>17</v>
          </cell>
          <cell r="M1165">
            <v>0</v>
          </cell>
          <cell r="N1165"/>
          <cell r="O1165">
            <v>112</v>
          </cell>
          <cell r="P1165">
            <v>1</v>
          </cell>
          <cell r="Q1165"/>
          <cell r="R1165">
            <v>97</v>
          </cell>
          <cell r="S1165">
            <v>267</v>
          </cell>
          <cell r="T1165"/>
          <cell r="U1165">
            <v>477</v>
          </cell>
          <cell r="V1165">
            <v>286</v>
          </cell>
        </row>
        <row r="1166">
          <cell r="D1166" t="str">
            <v>Los Altos 2016</v>
          </cell>
          <cell r="E1166">
            <v>169</v>
          </cell>
          <cell r="F1166">
            <v>1</v>
          </cell>
          <cell r="G1166">
            <v>1</v>
          </cell>
          <cell r="H1166">
            <v>0</v>
          </cell>
          <cell r="I1166"/>
          <cell r="J1166">
            <v>99</v>
          </cell>
          <cell r="K1166">
            <v>1</v>
          </cell>
          <cell r="L1166">
            <v>1</v>
          </cell>
          <cell r="M1166">
            <v>0</v>
          </cell>
          <cell r="N1166"/>
          <cell r="O1166">
            <v>112</v>
          </cell>
          <cell r="P1166">
            <v>0</v>
          </cell>
          <cell r="Q1166"/>
          <cell r="R1166">
            <v>97</v>
          </cell>
          <cell r="S1166">
            <v>52</v>
          </cell>
          <cell r="T1166"/>
          <cell r="U1166">
            <v>477</v>
          </cell>
          <cell r="V1166">
            <v>54</v>
          </cell>
        </row>
        <row r="1167">
          <cell r="D1167" t="str">
            <v>Los Altos 2017</v>
          </cell>
          <cell r="E1167">
            <v>169</v>
          </cell>
          <cell r="F1167">
            <v>0</v>
          </cell>
          <cell r="G1167">
            <v>0</v>
          </cell>
          <cell r="H1167">
            <v>0</v>
          </cell>
          <cell r="I1167"/>
          <cell r="J1167">
            <v>99</v>
          </cell>
          <cell r="K1167">
            <v>0</v>
          </cell>
          <cell r="L1167">
            <v>0</v>
          </cell>
          <cell r="M1167">
            <v>0</v>
          </cell>
          <cell r="N1167"/>
          <cell r="O1167">
            <v>112</v>
          </cell>
          <cell r="P1167">
            <v>0</v>
          </cell>
          <cell r="Q1167"/>
          <cell r="R1167">
            <v>97</v>
          </cell>
          <cell r="S1167">
            <v>49</v>
          </cell>
          <cell r="T1167"/>
          <cell r="U1167">
            <v>477</v>
          </cell>
          <cell r="V1167">
            <v>49</v>
          </cell>
        </row>
        <row r="1168">
          <cell r="D1168" t="str">
            <v>Los Altos Hills 2014</v>
          </cell>
          <cell r="E1168"/>
          <cell r="F1168"/>
          <cell r="G1168"/>
          <cell r="H1168"/>
          <cell r="I1168"/>
          <cell r="J1168"/>
          <cell r="K1168"/>
          <cell r="L1168"/>
          <cell r="M1168"/>
          <cell r="N1168"/>
          <cell r="O1168"/>
          <cell r="P1168"/>
          <cell r="Q1168"/>
          <cell r="R1168"/>
          <cell r="S1168"/>
          <cell r="T1168"/>
          <cell r="U1168"/>
          <cell r="V1168"/>
        </row>
        <row r="1169">
          <cell r="D1169" t="str">
            <v>Los Altos Hills 2015</v>
          </cell>
          <cell r="E1169"/>
          <cell r="F1169"/>
          <cell r="G1169"/>
          <cell r="H1169"/>
          <cell r="I1169"/>
          <cell r="J1169"/>
          <cell r="K1169"/>
          <cell r="L1169"/>
          <cell r="M1169"/>
          <cell r="N1169"/>
          <cell r="O1169"/>
          <cell r="P1169"/>
          <cell r="Q1169"/>
          <cell r="R1169"/>
          <cell r="S1169"/>
          <cell r="T1169"/>
          <cell r="U1169"/>
          <cell r="V1169"/>
        </row>
        <row r="1170">
          <cell r="D1170" t="str">
            <v>Los Altos Hills 2016</v>
          </cell>
          <cell r="E1170"/>
          <cell r="F1170"/>
          <cell r="G1170"/>
          <cell r="H1170"/>
          <cell r="I1170"/>
          <cell r="J1170"/>
          <cell r="K1170"/>
          <cell r="L1170"/>
          <cell r="M1170"/>
          <cell r="N1170"/>
          <cell r="O1170"/>
          <cell r="P1170"/>
          <cell r="Q1170"/>
          <cell r="R1170"/>
          <cell r="S1170"/>
          <cell r="T1170"/>
          <cell r="U1170"/>
          <cell r="V1170"/>
        </row>
        <row r="1171">
          <cell r="D1171" t="str">
            <v>Los Altos Hills 2017</v>
          </cell>
          <cell r="E1171">
            <v>46</v>
          </cell>
          <cell r="F1171">
            <v>5</v>
          </cell>
          <cell r="G1171">
            <v>5</v>
          </cell>
          <cell r="H1171">
            <v>0</v>
          </cell>
          <cell r="I1171"/>
          <cell r="J1171">
            <v>28</v>
          </cell>
          <cell r="K1171">
            <v>2</v>
          </cell>
          <cell r="L1171">
            <v>2</v>
          </cell>
          <cell r="M1171">
            <v>0</v>
          </cell>
          <cell r="N1171"/>
          <cell r="O1171">
            <v>32</v>
          </cell>
          <cell r="P1171">
            <v>2</v>
          </cell>
          <cell r="Q1171"/>
          <cell r="R1171">
            <v>15</v>
          </cell>
          <cell r="S1171">
            <v>4</v>
          </cell>
          <cell r="T1171"/>
          <cell r="U1171">
            <v>121</v>
          </cell>
          <cell r="V1171">
            <v>13</v>
          </cell>
        </row>
        <row r="1172">
          <cell r="D1172" t="str">
            <v>Los Angeles 2013</v>
          </cell>
          <cell r="E1172"/>
          <cell r="F1172"/>
          <cell r="G1172"/>
          <cell r="H1172"/>
          <cell r="I1172"/>
          <cell r="J1172"/>
          <cell r="K1172"/>
          <cell r="L1172"/>
          <cell r="M1172"/>
          <cell r="N1172"/>
          <cell r="O1172"/>
          <cell r="P1172"/>
          <cell r="Q1172"/>
          <cell r="R1172"/>
          <cell r="S1172"/>
          <cell r="T1172"/>
          <cell r="U1172"/>
          <cell r="V1172"/>
        </row>
        <row r="1173">
          <cell r="D1173" t="str">
            <v>Los Angeles 2014</v>
          </cell>
          <cell r="E1173">
            <v>20427</v>
          </cell>
          <cell r="F1173">
            <v>856</v>
          </cell>
          <cell r="G1173">
            <v>856</v>
          </cell>
          <cell r="H1173">
            <v>0</v>
          </cell>
          <cell r="I1173"/>
          <cell r="J1173">
            <v>12435</v>
          </cell>
          <cell r="K1173">
            <v>867</v>
          </cell>
          <cell r="L1173">
            <v>867</v>
          </cell>
          <cell r="M1173">
            <v>0</v>
          </cell>
          <cell r="N1173"/>
          <cell r="O1173">
            <v>13728</v>
          </cell>
          <cell r="P1173">
            <v>47</v>
          </cell>
          <cell r="Q1173"/>
          <cell r="R1173">
            <v>35412</v>
          </cell>
          <cell r="S1173">
            <v>13047</v>
          </cell>
          <cell r="T1173"/>
          <cell r="U1173">
            <v>82002</v>
          </cell>
          <cell r="V1173">
            <v>14817</v>
          </cell>
        </row>
        <row r="1174">
          <cell r="D1174" t="str">
            <v>Los Angeles 2015</v>
          </cell>
          <cell r="E1174">
            <v>20427</v>
          </cell>
          <cell r="F1174">
            <v>893</v>
          </cell>
          <cell r="G1174">
            <v>893</v>
          </cell>
          <cell r="H1174">
            <v>0</v>
          </cell>
          <cell r="I1174"/>
          <cell r="J1174">
            <v>12435</v>
          </cell>
          <cell r="K1174">
            <v>536</v>
          </cell>
          <cell r="L1174">
            <v>536</v>
          </cell>
          <cell r="M1174">
            <v>0</v>
          </cell>
          <cell r="N1174"/>
          <cell r="O1174">
            <v>13728</v>
          </cell>
          <cell r="P1174">
            <v>45</v>
          </cell>
          <cell r="Q1174"/>
          <cell r="R1174">
            <v>35412</v>
          </cell>
          <cell r="S1174">
            <v>15833</v>
          </cell>
          <cell r="T1174"/>
          <cell r="U1174">
            <v>82002</v>
          </cell>
          <cell r="V1174">
            <v>17307</v>
          </cell>
        </row>
        <row r="1175">
          <cell r="D1175" t="str">
            <v>Los Angeles 2016</v>
          </cell>
          <cell r="E1175">
            <v>20427</v>
          </cell>
          <cell r="F1175">
            <v>718</v>
          </cell>
          <cell r="G1175">
            <v>718</v>
          </cell>
          <cell r="H1175">
            <v>0</v>
          </cell>
          <cell r="I1175"/>
          <cell r="J1175">
            <v>12435</v>
          </cell>
          <cell r="K1175">
            <v>604</v>
          </cell>
          <cell r="L1175">
            <v>604</v>
          </cell>
          <cell r="M1175">
            <v>0</v>
          </cell>
          <cell r="N1175"/>
          <cell r="O1175">
            <v>13728</v>
          </cell>
          <cell r="P1175">
            <v>143</v>
          </cell>
          <cell r="Q1175"/>
          <cell r="R1175">
            <v>35412</v>
          </cell>
          <cell r="S1175">
            <v>12231</v>
          </cell>
          <cell r="T1175"/>
          <cell r="U1175">
            <v>82002</v>
          </cell>
          <cell r="V1175">
            <v>13696</v>
          </cell>
        </row>
        <row r="1176">
          <cell r="D1176" t="str">
            <v>Los Angeles 2017</v>
          </cell>
          <cell r="E1176">
            <v>20427</v>
          </cell>
          <cell r="F1176">
            <v>697</v>
          </cell>
          <cell r="G1176">
            <v>697</v>
          </cell>
          <cell r="H1176">
            <v>0</v>
          </cell>
          <cell r="I1176"/>
          <cell r="J1176">
            <v>12435</v>
          </cell>
          <cell r="K1176">
            <v>255</v>
          </cell>
          <cell r="L1176">
            <v>255</v>
          </cell>
          <cell r="M1176">
            <v>0</v>
          </cell>
          <cell r="N1176"/>
          <cell r="O1176">
            <v>13728</v>
          </cell>
          <cell r="P1176">
            <v>27</v>
          </cell>
          <cell r="Q1176"/>
          <cell r="R1176">
            <v>35412</v>
          </cell>
          <cell r="S1176">
            <v>13040</v>
          </cell>
          <cell r="T1176"/>
          <cell r="U1176">
            <v>82002</v>
          </cell>
          <cell r="V1176">
            <v>14019</v>
          </cell>
        </row>
        <row r="1177">
          <cell r="D1177" t="str">
            <v>Los Angeles County - Unincorporated 2013</v>
          </cell>
          <cell r="E1177"/>
          <cell r="F1177"/>
          <cell r="G1177"/>
          <cell r="H1177"/>
          <cell r="I1177"/>
          <cell r="J1177"/>
          <cell r="K1177"/>
          <cell r="L1177"/>
          <cell r="M1177"/>
          <cell r="N1177"/>
          <cell r="O1177"/>
          <cell r="P1177"/>
          <cell r="Q1177"/>
          <cell r="R1177"/>
          <cell r="S1177"/>
          <cell r="T1177"/>
          <cell r="U1177"/>
          <cell r="V1177"/>
        </row>
        <row r="1178">
          <cell r="D1178" t="str">
            <v>Los Angeles County - Unincorporated 2014</v>
          </cell>
          <cell r="E1178">
            <v>7841</v>
          </cell>
          <cell r="F1178">
            <v>159</v>
          </cell>
          <cell r="G1178">
            <v>159</v>
          </cell>
          <cell r="H1178">
            <v>0</v>
          </cell>
          <cell r="I1178"/>
          <cell r="J1178">
            <v>4644</v>
          </cell>
          <cell r="K1178">
            <v>0</v>
          </cell>
          <cell r="L1178">
            <v>0</v>
          </cell>
          <cell r="M1178">
            <v>0</v>
          </cell>
          <cell r="N1178"/>
          <cell r="O1178">
            <v>5052</v>
          </cell>
          <cell r="P1178">
            <v>0</v>
          </cell>
          <cell r="Q1178"/>
          <cell r="R1178">
            <v>12562</v>
          </cell>
          <cell r="S1178">
            <v>513</v>
          </cell>
          <cell r="T1178"/>
          <cell r="U1178">
            <v>30099</v>
          </cell>
          <cell r="V1178">
            <v>672</v>
          </cell>
        </row>
        <row r="1179">
          <cell r="D1179" t="str">
            <v>Los Angeles County - Unincorporated 2015</v>
          </cell>
          <cell r="E1179">
            <v>7841</v>
          </cell>
          <cell r="F1179">
            <v>32</v>
          </cell>
          <cell r="G1179">
            <v>32</v>
          </cell>
          <cell r="H1179">
            <v>0</v>
          </cell>
          <cell r="I1179"/>
          <cell r="J1179">
            <v>4644</v>
          </cell>
          <cell r="K1179">
            <v>0</v>
          </cell>
          <cell r="L1179">
            <v>0</v>
          </cell>
          <cell r="M1179">
            <v>0</v>
          </cell>
          <cell r="N1179"/>
          <cell r="O1179">
            <v>5052</v>
          </cell>
          <cell r="P1179">
            <v>0</v>
          </cell>
          <cell r="Q1179"/>
          <cell r="R1179">
            <v>12562</v>
          </cell>
          <cell r="S1179">
            <v>1790</v>
          </cell>
          <cell r="T1179"/>
          <cell r="U1179">
            <v>30099</v>
          </cell>
          <cell r="V1179">
            <v>1822</v>
          </cell>
        </row>
        <row r="1180">
          <cell r="D1180" t="str">
            <v>Los Angeles County - Unincorporated 2016</v>
          </cell>
          <cell r="E1180">
            <v>7841</v>
          </cell>
          <cell r="F1180">
            <v>35</v>
          </cell>
          <cell r="G1180">
            <v>35</v>
          </cell>
          <cell r="H1180">
            <v>0</v>
          </cell>
          <cell r="I1180"/>
          <cell r="J1180">
            <v>4644</v>
          </cell>
          <cell r="K1180">
            <v>0</v>
          </cell>
          <cell r="L1180">
            <v>0</v>
          </cell>
          <cell r="M1180">
            <v>0</v>
          </cell>
          <cell r="N1180"/>
          <cell r="O1180">
            <v>5052</v>
          </cell>
          <cell r="P1180">
            <v>0</v>
          </cell>
          <cell r="Q1180"/>
          <cell r="R1180">
            <v>12562</v>
          </cell>
          <cell r="S1180">
            <v>620</v>
          </cell>
          <cell r="T1180"/>
          <cell r="U1180">
            <v>30099</v>
          </cell>
          <cell r="V1180">
            <v>655</v>
          </cell>
        </row>
        <row r="1181">
          <cell r="D1181" t="str">
            <v>Los Angeles County - Unincorporated 2017</v>
          </cell>
          <cell r="E1181">
            <v>7841</v>
          </cell>
          <cell r="F1181">
            <v>354</v>
          </cell>
          <cell r="G1181">
            <v>354</v>
          </cell>
          <cell r="H1181">
            <v>0</v>
          </cell>
          <cell r="I1181"/>
          <cell r="J1181">
            <v>4644</v>
          </cell>
          <cell r="K1181">
            <v>108</v>
          </cell>
          <cell r="L1181">
            <v>108</v>
          </cell>
          <cell r="M1181">
            <v>0</v>
          </cell>
          <cell r="N1181"/>
          <cell r="O1181">
            <v>5052</v>
          </cell>
          <cell r="P1181">
            <v>0</v>
          </cell>
          <cell r="Q1181"/>
          <cell r="R1181">
            <v>12562</v>
          </cell>
          <cell r="S1181">
            <v>622</v>
          </cell>
          <cell r="T1181"/>
          <cell r="U1181">
            <v>30099</v>
          </cell>
          <cell r="V1181">
            <v>1084</v>
          </cell>
        </row>
        <row r="1182">
          <cell r="D1182" t="str">
            <v>Los Banos 2014</v>
          </cell>
          <cell r="E1182"/>
          <cell r="F1182"/>
          <cell r="G1182"/>
          <cell r="H1182"/>
          <cell r="I1182"/>
          <cell r="J1182"/>
          <cell r="K1182"/>
          <cell r="L1182"/>
          <cell r="M1182"/>
          <cell r="N1182"/>
          <cell r="O1182"/>
          <cell r="P1182"/>
          <cell r="Q1182"/>
          <cell r="R1182"/>
          <cell r="S1182"/>
          <cell r="T1182"/>
          <cell r="U1182"/>
          <cell r="V1182"/>
        </row>
        <row r="1183">
          <cell r="D1183" t="str">
            <v>Los Banos 2015</v>
          </cell>
          <cell r="E1183"/>
          <cell r="F1183"/>
          <cell r="G1183"/>
          <cell r="H1183"/>
          <cell r="I1183"/>
          <cell r="J1183"/>
          <cell r="K1183"/>
          <cell r="L1183"/>
          <cell r="M1183"/>
          <cell r="N1183"/>
          <cell r="O1183"/>
          <cell r="P1183"/>
          <cell r="Q1183"/>
          <cell r="R1183"/>
          <cell r="S1183"/>
          <cell r="T1183"/>
          <cell r="U1183"/>
          <cell r="V1183"/>
        </row>
        <row r="1184">
          <cell r="D1184" t="str">
            <v>Los Banos 2016</v>
          </cell>
          <cell r="E1184">
            <v>604</v>
          </cell>
          <cell r="F1184">
            <v>41</v>
          </cell>
          <cell r="G1184">
            <v>41</v>
          </cell>
          <cell r="H1184">
            <v>0</v>
          </cell>
          <cell r="I1184"/>
          <cell r="J1184">
            <v>431</v>
          </cell>
          <cell r="K1184">
            <v>21</v>
          </cell>
          <cell r="L1184">
            <v>21</v>
          </cell>
          <cell r="M1184">
            <v>0</v>
          </cell>
          <cell r="N1184"/>
          <cell r="O1184">
            <v>306</v>
          </cell>
          <cell r="P1184">
            <v>7</v>
          </cell>
          <cell r="Q1184"/>
          <cell r="R1184">
            <v>1049</v>
          </cell>
          <cell r="S1184">
            <v>0</v>
          </cell>
          <cell r="T1184"/>
          <cell r="U1184">
            <v>2390</v>
          </cell>
          <cell r="V1184">
            <v>69</v>
          </cell>
        </row>
        <row r="1185">
          <cell r="D1185" t="str">
            <v>Los Banos 2017</v>
          </cell>
          <cell r="E1185">
            <v>604</v>
          </cell>
          <cell r="F1185">
            <v>0</v>
          </cell>
          <cell r="G1185">
            <v>0</v>
          </cell>
          <cell r="H1185">
            <v>0</v>
          </cell>
          <cell r="I1185"/>
          <cell r="J1185">
            <v>431</v>
          </cell>
          <cell r="K1185">
            <v>0</v>
          </cell>
          <cell r="L1185">
            <v>0</v>
          </cell>
          <cell r="M1185">
            <v>0</v>
          </cell>
          <cell r="N1185"/>
          <cell r="O1185">
            <v>306</v>
          </cell>
          <cell r="P1185">
            <v>0</v>
          </cell>
          <cell r="Q1185"/>
          <cell r="R1185">
            <v>1049</v>
          </cell>
          <cell r="S1185">
            <v>217</v>
          </cell>
          <cell r="T1185"/>
          <cell r="U1185">
            <v>2390</v>
          </cell>
          <cell r="V1185">
            <v>217</v>
          </cell>
        </row>
        <row r="1186">
          <cell r="D1186" t="str">
            <v>Los Gatos 2014</v>
          </cell>
          <cell r="E1186">
            <v>201</v>
          </cell>
          <cell r="F1186">
            <v>0</v>
          </cell>
          <cell r="G1186">
            <v>0</v>
          </cell>
          <cell r="H1186">
            <v>0</v>
          </cell>
          <cell r="I1186"/>
          <cell r="J1186">
            <v>112</v>
          </cell>
          <cell r="K1186">
            <v>0</v>
          </cell>
          <cell r="L1186">
            <v>0</v>
          </cell>
          <cell r="M1186">
            <v>0</v>
          </cell>
          <cell r="N1186"/>
          <cell r="O1186">
            <v>132</v>
          </cell>
          <cell r="P1186">
            <v>0</v>
          </cell>
          <cell r="Q1186"/>
          <cell r="R1186">
            <v>174</v>
          </cell>
          <cell r="S1186">
            <v>9</v>
          </cell>
          <cell r="T1186"/>
          <cell r="U1186">
            <v>619</v>
          </cell>
          <cell r="V1186">
            <v>9</v>
          </cell>
        </row>
        <row r="1187">
          <cell r="D1187" t="str">
            <v>Los Gatos 2015</v>
          </cell>
          <cell r="E1187">
            <v>201</v>
          </cell>
          <cell r="F1187">
            <v>0</v>
          </cell>
          <cell r="G1187">
            <v>0</v>
          </cell>
          <cell r="H1187">
            <v>0</v>
          </cell>
          <cell r="I1187"/>
          <cell r="J1187">
            <v>112</v>
          </cell>
          <cell r="K1187">
            <v>0</v>
          </cell>
          <cell r="L1187">
            <v>0</v>
          </cell>
          <cell r="M1187">
            <v>0</v>
          </cell>
          <cell r="N1187"/>
          <cell r="O1187">
            <v>132</v>
          </cell>
          <cell r="P1187">
            <v>2</v>
          </cell>
          <cell r="Q1187"/>
          <cell r="R1187">
            <v>174</v>
          </cell>
          <cell r="S1187">
            <v>13</v>
          </cell>
          <cell r="T1187"/>
          <cell r="U1187">
            <v>619</v>
          </cell>
          <cell r="V1187">
            <v>15</v>
          </cell>
        </row>
        <row r="1188">
          <cell r="D1188" t="str">
            <v>Los Gatos 2016</v>
          </cell>
          <cell r="E1188">
            <v>201</v>
          </cell>
          <cell r="F1188">
            <v>0</v>
          </cell>
          <cell r="G1188">
            <v>0</v>
          </cell>
          <cell r="H1188">
            <v>0</v>
          </cell>
          <cell r="I1188"/>
          <cell r="J1188">
            <v>112</v>
          </cell>
          <cell r="K1188">
            <v>2</v>
          </cell>
          <cell r="L1188">
            <v>2</v>
          </cell>
          <cell r="M1188">
            <v>0</v>
          </cell>
          <cell r="N1188"/>
          <cell r="O1188">
            <v>132</v>
          </cell>
          <cell r="P1188">
            <v>3</v>
          </cell>
          <cell r="Q1188"/>
          <cell r="R1188">
            <v>174</v>
          </cell>
          <cell r="S1188">
            <v>38</v>
          </cell>
          <cell r="T1188"/>
          <cell r="U1188">
            <v>619</v>
          </cell>
          <cell r="V1188">
            <v>43</v>
          </cell>
        </row>
        <row r="1189">
          <cell r="D1189" t="str">
            <v>Los Gatos 2017</v>
          </cell>
          <cell r="E1189">
            <v>201</v>
          </cell>
          <cell r="F1189">
            <v>0</v>
          </cell>
          <cell r="G1189">
            <v>0</v>
          </cell>
          <cell r="H1189">
            <v>0</v>
          </cell>
          <cell r="I1189"/>
          <cell r="J1189">
            <v>112</v>
          </cell>
          <cell r="K1189">
            <v>0</v>
          </cell>
          <cell r="L1189">
            <v>0</v>
          </cell>
          <cell r="M1189">
            <v>0</v>
          </cell>
          <cell r="N1189"/>
          <cell r="O1189">
            <v>132</v>
          </cell>
          <cell r="P1189">
            <v>4</v>
          </cell>
          <cell r="Q1189"/>
          <cell r="R1189">
            <v>174</v>
          </cell>
          <cell r="S1189">
            <v>9</v>
          </cell>
          <cell r="T1189"/>
          <cell r="U1189">
            <v>619</v>
          </cell>
          <cell r="V1189">
            <v>13</v>
          </cell>
        </row>
        <row r="1190">
          <cell r="D1190" t="str">
            <v>Loyalton 2014</v>
          </cell>
          <cell r="E1190">
            <v>0</v>
          </cell>
          <cell r="F1190">
            <v>0</v>
          </cell>
          <cell r="G1190">
            <v>0</v>
          </cell>
          <cell r="H1190">
            <v>0</v>
          </cell>
          <cell r="I1190">
            <v>0</v>
          </cell>
          <cell r="J1190">
            <v>0</v>
          </cell>
          <cell r="K1190">
            <v>0</v>
          </cell>
          <cell r="L1190">
            <v>0</v>
          </cell>
          <cell r="M1190">
            <v>0</v>
          </cell>
          <cell r="N1190">
            <v>0</v>
          </cell>
          <cell r="O1190">
            <v>0</v>
          </cell>
          <cell r="P1190">
            <v>0</v>
          </cell>
          <cell r="Q1190">
            <v>0</v>
          </cell>
          <cell r="R1190">
            <v>0</v>
          </cell>
          <cell r="S1190">
            <v>0</v>
          </cell>
          <cell r="T1190">
            <v>0</v>
          </cell>
          <cell r="U1190">
            <v>0</v>
          </cell>
          <cell r="V1190">
            <v>0</v>
          </cell>
        </row>
        <row r="1191">
          <cell r="D1191" t="str">
            <v>Loyalton 2015</v>
          </cell>
        </row>
        <row r="1192">
          <cell r="D1192" t="str">
            <v>Loyalton 2016</v>
          </cell>
        </row>
        <row r="1193">
          <cell r="D1193" t="str">
            <v>Loyalton 2017</v>
          </cell>
        </row>
        <row r="1194">
          <cell r="D1194" t="str">
            <v>Lynwood 2013</v>
          </cell>
        </row>
        <row r="1195">
          <cell r="D1195" t="str">
            <v>Lynwood 2014</v>
          </cell>
          <cell r="E1195">
            <v>0</v>
          </cell>
          <cell r="F1195">
            <v>0</v>
          </cell>
          <cell r="G1195">
            <v>0</v>
          </cell>
          <cell r="H1195">
            <v>0</v>
          </cell>
          <cell r="I1195">
            <v>0</v>
          </cell>
          <cell r="J1195">
            <v>0</v>
          </cell>
          <cell r="K1195">
            <v>0</v>
          </cell>
          <cell r="L1195">
            <v>0</v>
          </cell>
          <cell r="M1195">
            <v>0</v>
          </cell>
          <cell r="N1195">
            <v>0</v>
          </cell>
          <cell r="O1195">
            <v>0</v>
          </cell>
          <cell r="P1195">
            <v>0</v>
          </cell>
          <cell r="Q1195">
            <v>0</v>
          </cell>
          <cell r="R1195">
            <v>0</v>
          </cell>
          <cell r="S1195">
            <v>0</v>
          </cell>
          <cell r="T1195">
            <v>0</v>
          </cell>
          <cell r="U1195">
            <v>0</v>
          </cell>
          <cell r="V1195">
            <v>0</v>
          </cell>
        </row>
        <row r="1196">
          <cell r="D1196" t="str">
            <v>Lynwood 2015</v>
          </cell>
        </row>
        <row r="1197">
          <cell r="D1197" t="str">
            <v>Lynwood 2016</v>
          </cell>
        </row>
        <row r="1198">
          <cell r="D1198" t="str">
            <v>Lynwood 2017</v>
          </cell>
        </row>
        <row r="1199">
          <cell r="D1199" t="str">
            <v>Madera 2014</v>
          </cell>
          <cell r="E1199">
            <v>1352</v>
          </cell>
          <cell r="F1199">
            <v>15</v>
          </cell>
          <cell r="G1199">
            <v>15</v>
          </cell>
          <cell r="H1199">
            <v>0</v>
          </cell>
          <cell r="I1199"/>
          <cell r="J1199">
            <v>1056</v>
          </cell>
          <cell r="K1199">
            <v>113</v>
          </cell>
          <cell r="L1199">
            <v>113</v>
          </cell>
          <cell r="M1199">
            <v>0</v>
          </cell>
          <cell r="N1199"/>
          <cell r="O1199">
            <v>1091</v>
          </cell>
          <cell r="P1199">
            <v>21</v>
          </cell>
          <cell r="Q1199"/>
          <cell r="R1199">
            <v>2600</v>
          </cell>
          <cell r="S1199">
            <v>1</v>
          </cell>
          <cell r="T1199"/>
          <cell r="U1199">
            <v>6099</v>
          </cell>
          <cell r="V1199">
            <v>150</v>
          </cell>
        </row>
        <row r="1200">
          <cell r="D1200" t="str">
            <v>Madera 2015</v>
          </cell>
          <cell r="E1200">
            <v>1352</v>
          </cell>
          <cell r="F1200">
            <v>2</v>
          </cell>
          <cell r="G1200">
            <v>2</v>
          </cell>
          <cell r="H1200">
            <v>0</v>
          </cell>
          <cell r="I1200"/>
          <cell r="J1200">
            <v>1056</v>
          </cell>
          <cell r="K1200">
            <v>140</v>
          </cell>
          <cell r="L1200">
            <v>140</v>
          </cell>
          <cell r="M1200">
            <v>0</v>
          </cell>
          <cell r="N1200"/>
          <cell r="O1200">
            <v>1091</v>
          </cell>
          <cell r="P1200">
            <v>17</v>
          </cell>
          <cell r="Q1200"/>
          <cell r="R1200">
            <v>2600</v>
          </cell>
          <cell r="S1200">
            <v>1</v>
          </cell>
          <cell r="T1200"/>
          <cell r="U1200">
            <v>6099</v>
          </cell>
          <cell r="V1200">
            <v>160</v>
          </cell>
        </row>
        <row r="1201">
          <cell r="D1201" t="str">
            <v>Madera 2016</v>
          </cell>
          <cell r="E1201">
            <v>1352</v>
          </cell>
          <cell r="F1201">
            <v>0</v>
          </cell>
          <cell r="G1201">
            <v>0</v>
          </cell>
          <cell r="H1201">
            <v>0</v>
          </cell>
          <cell r="I1201"/>
          <cell r="J1201">
            <v>1056</v>
          </cell>
          <cell r="K1201">
            <v>0</v>
          </cell>
          <cell r="L1201">
            <v>0</v>
          </cell>
          <cell r="M1201">
            <v>0</v>
          </cell>
          <cell r="N1201"/>
          <cell r="O1201">
            <v>1091</v>
          </cell>
          <cell r="P1201">
            <v>55</v>
          </cell>
          <cell r="Q1201"/>
          <cell r="R1201">
            <v>2600</v>
          </cell>
          <cell r="S1201">
            <v>4</v>
          </cell>
          <cell r="T1201"/>
          <cell r="U1201">
            <v>6099</v>
          </cell>
          <cell r="V1201">
            <v>59</v>
          </cell>
        </row>
        <row r="1202">
          <cell r="D1202" t="str">
            <v>Madera 2017</v>
          </cell>
          <cell r="E1202">
            <v>1352</v>
          </cell>
          <cell r="F1202">
            <v>6</v>
          </cell>
          <cell r="G1202">
            <v>0</v>
          </cell>
          <cell r="H1202">
            <v>6</v>
          </cell>
          <cell r="I1202"/>
          <cell r="J1202">
            <v>1056</v>
          </cell>
          <cell r="K1202">
            <v>56</v>
          </cell>
          <cell r="L1202">
            <v>0</v>
          </cell>
          <cell r="M1202">
            <v>56</v>
          </cell>
          <cell r="N1202"/>
          <cell r="O1202">
            <v>1091</v>
          </cell>
          <cell r="P1202">
            <v>88</v>
          </cell>
          <cell r="Q1202"/>
          <cell r="R1202">
            <v>2600</v>
          </cell>
          <cell r="S1202">
            <v>0</v>
          </cell>
          <cell r="T1202"/>
          <cell r="U1202">
            <v>6099</v>
          </cell>
          <cell r="V1202">
            <v>150</v>
          </cell>
        </row>
        <row r="1203">
          <cell r="D1203" t="str">
            <v>Madera County - Unincorporated 2014</v>
          </cell>
          <cell r="E1203"/>
          <cell r="F1203"/>
          <cell r="G1203"/>
          <cell r="H1203"/>
          <cell r="I1203"/>
          <cell r="J1203"/>
          <cell r="K1203"/>
          <cell r="L1203"/>
          <cell r="M1203"/>
          <cell r="N1203"/>
          <cell r="O1203"/>
          <cell r="P1203"/>
          <cell r="Q1203"/>
          <cell r="R1203"/>
          <cell r="S1203"/>
          <cell r="T1203"/>
          <cell r="U1203"/>
          <cell r="V1203"/>
        </row>
        <row r="1204">
          <cell r="D1204" t="str">
            <v>Madera County - Unincorporated 2015</v>
          </cell>
          <cell r="E1204">
            <v>1285</v>
          </cell>
          <cell r="F1204">
            <v>0</v>
          </cell>
          <cell r="G1204">
            <v>0</v>
          </cell>
          <cell r="H1204">
            <v>0</v>
          </cell>
          <cell r="I1204"/>
          <cell r="J1204">
            <v>984</v>
          </cell>
          <cell r="K1204">
            <v>0</v>
          </cell>
          <cell r="L1204">
            <v>0</v>
          </cell>
          <cell r="M1204">
            <v>0</v>
          </cell>
          <cell r="N1204"/>
          <cell r="O1204">
            <v>1015</v>
          </cell>
          <cell r="P1204">
            <v>0</v>
          </cell>
          <cell r="Q1204"/>
          <cell r="R1204">
            <v>2398</v>
          </cell>
          <cell r="S1204">
            <v>0</v>
          </cell>
          <cell r="T1204"/>
          <cell r="U1204">
            <v>3432</v>
          </cell>
          <cell r="V1204">
            <v>0</v>
          </cell>
        </row>
        <row r="1205">
          <cell r="D1205" t="str">
            <v>Madera County - Unincorporated 2016</v>
          </cell>
          <cell r="E1205">
            <v>1285</v>
          </cell>
          <cell r="F1205">
            <v>0</v>
          </cell>
          <cell r="G1205">
            <v>0</v>
          </cell>
          <cell r="H1205">
            <v>0</v>
          </cell>
          <cell r="I1205"/>
          <cell r="J1205">
            <v>984</v>
          </cell>
          <cell r="K1205">
            <v>20</v>
          </cell>
          <cell r="L1205">
            <v>20</v>
          </cell>
          <cell r="M1205">
            <v>0</v>
          </cell>
          <cell r="N1205"/>
          <cell r="O1205">
            <v>1015</v>
          </cell>
          <cell r="P1205">
            <v>0</v>
          </cell>
          <cell r="Q1205"/>
          <cell r="R1205">
            <v>2398</v>
          </cell>
          <cell r="S1205">
            <v>0</v>
          </cell>
          <cell r="T1205"/>
          <cell r="U1205">
            <v>3432</v>
          </cell>
          <cell r="V1205">
            <v>20</v>
          </cell>
        </row>
        <row r="1206">
          <cell r="D1206" t="str">
            <v>Madera County - Unincorporated 2017</v>
          </cell>
          <cell r="E1206">
            <v>1285</v>
          </cell>
          <cell r="F1206">
            <v>0</v>
          </cell>
          <cell r="G1206">
            <v>0</v>
          </cell>
          <cell r="H1206">
            <v>0</v>
          </cell>
          <cell r="I1206"/>
          <cell r="J1206">
            <v>984</v>
          </cell>
          <cell r="K1206">
            <v>11</v>
          </cell>
          <cell r="L1206">
            <v>0</v>
          </cell>
          <cell r="M1206">
            <v>11</v>
          </cell>
          <cell r="N1206"/>
          <cell r="O1206">
            <v>1015</v>
          </cell>
          <cell r="P1206">
            <v>0</v>
          </cell>
          <cell r="Q1206"/>
          <cell r="R1206">
            <v>2398</v>
          </cell>
          <cell r="S1206">
            <v>148</v>
          </cell>
          <cell r="T1206"/>
          <cell r="U1206">
            <v>3432</v>
          </cell>
          <cell r="V1206">
            <v>159</v>
          </cell>
        </row>
        <row r="1207">
          <cell r="D1207" t="str">
            <v>Malibu 2013</v>
          </cell>
          <cell r="E1207"/>
          <cell r="F1207"/>
          <cell r="G1207"/>
          <cell r="H1207"/>
          <cell r="I1207"/>
          <cell r="J1207"/>
          <cell r="K1207"/>
          <cell r="L1207"/>
          <cell r="M1207"/>
          <cell r="N1207"/>
          <cell r="O1207"/>
          <cell r="P1207"/>
          <cell r="Q1207"/>
          <cell r="R1207"/>
          <cell r="S1207"/>
          <cell r="T1207"/>
          <cell r="U1207"/>
          <cell r="V1207"/>
        </row>
        <row r="1208">
          <cell r="D1208" t="str">
            <v>Malibu 2014</v>
          </cell>
          <cell r="E1208">
            <v>1</v>
          </cell>
          <cell r="F1208">
            <v>0</v>
          </cell>
          <cell r="G1208">
            <v>0</v>
          </cell>
          <cell r="H1208">
            <v>0</v>
          </cell>
          <cell r="I1208"/>
          <cell r="J1208">
            <v>1</v>
          </cell>
          <cell r="K1208">
            <v>0</v>
          </cell>
          <cell r="L1208">
            <v>0</v>
          </cell>
          <cell r="M1208">
            <v>0</v>
          </cell>
          <cell r="N1208"/>
          <cell r="O1208">
            <v>0</v>
          </cell>
          <cell r="P1208">
            <v>0</v>
          </cell>
          <cell r="Q1208"/>
          <cell r="R1208">
            <v>0</v>
          </cell>
          <cell r="S1208">
            <v>13</v>
          </cell>
          <cell r="T1208"/>
          <cell r="U1208">
            <v>2</v>
          </cell>
          <cell r="V1208">
            <v>13</v>
          </cell>
        </row>
        <row r="1209">
          <cell r="D1209" t="str">
            <v>Malibu 2015</v>
          </cell>
          <cell r="E1209">
            <v>1</v>
          </cell>
          <cell r="F1209">
            <v>0</v>
          </cell>
          <cell r="G1209">
            <v>0</v>
          </cell>
          <cell r="H1209">
            <v>0</v>
          </cell>
          <cell r="I1209"/>
          <cell r="J1209">
            <v>1</v>
          </cell>
          <cell r="K1209">
            <v>0</v>
          </cell>
          <cell r="L1209">
            <v>0</v>
          </cell>
          <cell r="M1209">
            <v>0</v>
          </cell>
          <cell r="N1209"/>
          <cell r="O1209">
            <v>0</v>
          </cell>
          <cell r="P1209">
            <v>0</v>
          </cell>
          <cell r="Q1209"/>
          <cell r="R1209">
            <v>0</v>
          </cell>
          <cell r="S1209">
            <v>16</v>
          </cell>
          <cell r="T1209"/>
          <cell r="U1209">
            <v>2</v>
          </cell>
          <cell r="V1209">
            <v>16</v>
          </cell>
        </row>
        <row r="1210">
          <cell r="D1210" t="str">
            <v>Malibu 2016</v>
          </cell>
          <cell r="E1210">
            <v>1</v>
          </cell>
          <cell r="F1210">
            <v>0</v>
          </cell>
          <cell r="G1210">
            <v>0</v>
          </cell>
          <cell r="H1210">
            <v>0</v>
          </cell>
          <cell r="I1210"/>
          <cell r="J1210">
            <v>1</v>
          </cell>
          <cell r="K1210">
            <v>0</v>
          </cell>
          <cell r="L1210">
            <v>0</v>
          </cell>
          <cell r="M1210">
            <v>0</v>
          </cell>
          <cell r="N1210"/>
          <cell r="O1210">
            <v>0</v>
          </cell>
          <cell r="P1210">
            <v>0</v>
          </cell>
          <cell r="Q1210"/>
          <cell r="R1210">
            <v>0</v>
          </cell>
          <cell r="S1210">
            <v>3</v>
          </cell>
          <cell r="T1210"/>
          <cell r="U1210">
            <v>2</v>
          </cell>
          <cell r="V1210">
            <v>3</v>
          </cell>
        </row>
        <row r="1211">
          <cell r="D1211" t="str">
            <v>Malibu 2017</v>
          </cell>
          <cell r="E1211">
            <v>1</v>
          </cell>
          <cell r="F1211">
            <v>0</v>
          </cell>
          <cell r="G1211">
            <v>0</v>
          </cell>
          <cell r="H1211">
            <v>0</v>
          </cell>
          <cell r="I1211"/>
          <cell r="J1211">
            <v>1</v>
          </cell>
          <cell r="K1211">
            <v>0</v>
          </cell>
          <cell r="L1211">
            <v>0</v>
          </cell>
          <cell r="M1211">
            <v>0</v>
          </cell>
          <cell r="N1211"/>
          <cell r="O1211">
            <v>0</v>
          </cell>
          <cell r="P1211">
            <v>0</v>
          </cell>
          <cell r="Q1211"/>
          <cell r="R1211">
            <v>0</v>
          </cell>
          <cell r="S1211">
            <v>17</v>
          </cell>
          <cell r="T1211"/>
          <cell r="U1211">
            <v>2</v>
          </cell>
          <cell r="V1211">
            <v>17</v>
          </cell>
        </row>
        <row r="1212">
          <cell r="D1212" t="str">
            <v>Mammoth Lakes 2014</v>
          </cell>
          <cell r="E1212">
            <v>17</v>
          </cell>
          <cell r="F1212">
            <v>0</v>
          </cell>
          <cell r="G1212">
            <v>0</v>
          </cell>
          <cell r="H1212">
            <v>0</v>
          </cell>
          <cell r="I1212"/>
          <cell r="J1212">
            <v>12</v>
          </cell>
          <cell r="K1212">
            <v>0</v>
          </cell>
          <cell r="L1212">
            <v>0</v>
          </cell>
          <cell r="M1212">
            <v>0</v>
          </cell>
          <cell r="N1212"/>
          <cell r="O1212">
            <v>14</v>
          </cell>
          <cell r="P1212">
            <v>0</v>
          </cell>
          <cell r="Q1212"/>
          <cell r="R1212">
            <v>31</v>
          </cell>
          <cell r="S1212">
            <v>12</v>
          </cell>
          <cell r="T1212"/>
          <cell r="U1212">
            <v>74</v>
          </cell>
          <cell r="V1212">
            <v>12</v>
          </cell>
        </row>
        <row r="1213">
          <cell r="D1213" t="str">
            <v>Mammoth Lakes 2015</v>
          </cell>
          <cell r="E1213">
            <v>17</v>
          </cell>
          <cell r="F1213">
            <v>0</v>
          </cell>
          <cell r="G1213">
            <v>0</v>
          </cell>
          <cell r="H1213">
            <v>0</v>
          </cell>
          <cell r="I1213"/>
          <cell r="J1213">
            <v>12</v>
          </cell>
          <cell r="K1213">
            <v>0</v>
          </cell>
          <cell r="L1213">
            <v>0</v>
          </cell>
          <cell r="M1213">
            <v>0</v>
          </cell>
          <cell r="N1213"/>
          <cell r="O1213">
            <v>14</v>
          </cell>
          <cell r="P1213">
            <v>0</v>
          </cell>
          <cell r="Q1213"/>
          <cell r="R1213">
            <v>31</v>
          </cell>
          <cell r="S1213">
            <v>22</v>
          </cell>
          <cell r="T1213"/>
          <cell r="U1213">
            <v>74</v>
          </cell>
          <cell r="V1213">
            <v>22</v>
          </cell>
        </row>
        <row r="1214">
          <cell r="D1214" t="str">
            <v>Mammoth Lakes 2016</v>
          </cell>
          <cell r="E1214">
            <v>17</v>
          </cell>
          <cell r="F1214">
            <v>0</v>
          </cell>
          <cell r="G1214">
            <v>0</v>
          </cell>
          <cell r="H1214">
            <v>0</v>
          </cell>
          <cell r="I1214"/>
          <cell r="J1214">
            <v>12</v>
          </cell>
          <cell r="K1214">
            <v>0</v>
          </cell>
          <cell r="L1214">
            <v>0</v>
          </cell>
          <cell r="M1214">
            <v>0</v>
          </cell>
          <cell r="N1214"/>
          <cell r="O1214">
            <v>14</v>
          </cell>
          <cell r="P1214">
            <v>0</v>
          </cell>
          <cell r="Q1214"/>
          <cell r="R1214">
            <v>31</v>
          </cell>
          <cell r="S1214">
            <v>23</v>
          </cell>
          <cell r="T1214"/>
          <cell r="U1214">
            <v>74</v>
          </cell>
          <cell r="V1214">
            <v>23</v>
          </cell>
        </row>
        <row r="1215">
          <cell r="D1215" t="str">
            <v>Mammoth Lakes 2017</v>
          </cell>
          <cell r="E1215">
            <v>17</v>
          </cell>
          <cell r="F1215">
            <v>0</v>
          </cell>
          <cell r="G1215">
            <v>0</v>
          </cell>
          <cell r="H1215">
            <v>0</v>
          </cell>
          <cell r="I1215"/>
          <cell r="J1215">
            <v>12</v>
          </cell>
          <cell r="K1215">
            <v>0</v>
          </cell>
          <cell r="L1215">
            <v>0</v>
          </cell>
          <cell r="M1215">
            <v>0</v>
          </cell>
          <cell r="N1215"/>
          <cell r="O1215">
            <v>14</v>
          </cell>
          <cell r="P1215">
            <v>0</v>
          </cell>
          <cell r="Q1215"/>
          <cell r="R1215">
            <v>31</v>
          </cell>
          <cell r="S1215">
            <v>14</v>
          </cell>
          <cell r="T1215"/>
          <cell r="U1215">
            <v>74</v>
          </cell>
          <cell r="V1215">
            <v>14</v>
          </cell>
        </row>
        <row r="1216">
          <cell r="D1216" t="str">
            <v>Manhattan Beach 2013</v>
          </cell>
          <cell r="E1216"/>
          <cell r="F1216"/>
          <cell r="G1216"/>
          <cell r="H1216"/>
          <cell r="I1216"/>
          <cell r="J1216"/>
          <cell r="K1216"/>
          <cell r="L1216"/>
          <cell r="M1216"/>
          <cell r="N1216"/>
          <cell r="O1216"/>
          <cell r="P1216"/>
          <cell r="Q1216"/>
          <cell r="R1216"/>
          <cell r="S1216"/>
          <cell r="T1216"/>
          <cell r="U1216"/>
          <cell r="V1216"/>
        </row>
        <row r="1217">
          <cell r="D1217" t="str">
            <v>Manhattan Beach 2014</v>
          </cell>
          <cell r="E1217">
            <v>0</v>
          </cell>
          <cell r="F1217">
            <v>0</v>
          </cell>
          <cell r="G1217">
            <v>0</v>
          </cell>
          <cell r="H1217">
            <v>0</v>
          </cell>
          <cell r="I1217">
            <v>0</v>
          </cell>
          <cell r="J1217">
            <v>0</v>
          </cell>
          <cell r="K1217">
            <v>0</v>
          </cell>
          <cell r="L1217">
            <v>0</v>
          </cell>
          <cell r="M1217">
            <v>0</v>
          </cell>
          <cell r="N1217">
            <v>0</v>
          </cell>
          <cell r="O1217">
            <v>0</v>
          </cell>
          <cell r="P1217">
            <v>0</v>
          </cell>
          <cell r="Q1217">
            <v>0</v>
          </cell>
          <cell r="R1217">
            <v>0</v>
          </cell>
          <cell r="S1217">
            <v>0</v>
          </cell>
          <cell r="T1217">
            <v>0</v>
          </cell>
          <cell r="U1217">
            <v>0</v>
          </cell>
          <cell r="V1217">
            <v>0</v>
          </cell>
        </row>
        <row r="1218">
          <cell r="D1218" t="str">
            <v>Manhattan Beach 2015</v>
          </cell>
        </row>
        <row r="1219">
          <cell r="D1219" t="str">
            <v>Manhattan Beach 2016</v>
          </cell>
        </row>
        <row r="1220">
          <cell r="D1220" t="str">
            <v>Manhattan Beach 2017</v>
          </cell>
        </row>
        <row r="1221">
          <cell r="D1221" t="str">
            <v>Manteca 2014</v>
          </cell>
          <cell r="E1221">
            <v>0</v>
          </cell>
          <cell r="F1221">
            <v>0</v>
          </cell>
          <cell r="G1221">
            <v>0</v>
          </cell>
          <cell r="H1221">
            <v>0</v>
          </cell>
          <cell r="I1221">
            <v>0</v>
          </cell>
          <cell r="J1221">
            <v>0</v>
          </cell>
          <cell r="K1221">
            <v>0</v>
          </cell>
          <cell r="L1221">
            <v>0</v>
          </cell>
          <cell r="M1221">
            <v>0</v>
          </cell>
          <cell r="N1221">
            <v>0</v>
          </cell>
          <cell r="O1221">
            <v>0</v>
          </cell>
          <cell r="P1221">
            <v>0</v>
          </cell>
          <cell r="Q1221">
            <v>0</v>
          </cell>
          <cell r="R1221">
            <v>0</v>
          </cell>
          <cell r="S1221">
            <v>0</v>
          </cell>
          <cell r="T1221">
            <v>0</v>
          </cell>
          <cell r="U1221">
            <v>0</v>
          </cell>
          <cell r="V1221">
            <v>0</v>
          </cell>
        </row>
        <row r="1222">
          <cell r="D1222" t="str">
            <v>Manteca 2015</v>
          </cell>
        </row>
        <row r="1223">
          <cell r="D1223" t="str">
            <v>Manteca 2016</v>
          </cell>
        </row>
        <row r="1224">
          <cell r="D1224" t="str">
            <v>Manteca 2017</v>
          </cell>
        </row>
        <row r="1225">
          <cell r="D1225" t="str">
            <v>Maricopa 2013</v>
          </cell>
        </row>
        <row r="1226">
          <cell r="D1226" t="str">
            <v>Maricopa 2014</v>
          </cell>
          <cell r="E1226">
            <v>0</v>
          </cell>
          <cell r="F1226">
            <v>0</v>
          </cell>
          <cell r="G1226">
            <v>0</v>
          </cell>
          <cell r="H1226">
            <v>0</v>
          </cell>
          <cell r="I1226">
            <v>0</v>
          </cell>
          <cell r="J1226">
            <v>0</v>
          </cell>
          <cell r="K1226">
            <v>0</v>
          </cell>
          <cell r="L1226">
            <v>0</v>
          </cell>
          <cell r="M1226">
            <v>0</v>
          </cell>
          <cell r="N1226">
            <v>0</v>
          </cell>
          <cell r="O1226">
            <v>0</v>
          </cell>
          <cell r="P1226">
            <v>0</v>
          </cell>
          <cell r="Q1226">
            <v>0</v>
          </cell>
          <cell r="R1226">
            <v>0</v>
          </cell>
          <cell r="S1226">
            <v>0</v>
          </cell>
          <cell r="T1226">
            <v>0</v>
          </cell>
          <cell r="U1226">
            <v>0</v>
          </cell>
          <cell r="V1226">
            <v>0</v>
          </cell>
        </row>
        <row r="1227">
          <cell r="D1227" t="str">
            <v>Maricopa 2015</v>
          </cell>
        </row>
        <row r="1228">
          <cell r="D1228" t="str">
            <v>Maricopa 2016</v>
          </cell>
        </row>
        <row r="1229">
          <cell r="D1229" t="str">
            <v>Maricopa 2017</v>
          </cell>
        </row>
        <row r="1230">
          <cell r="D1230" t="str">
            <v>Marin County - Unincorporated 2014</v>
          </cell>
          <cell r="E1230">
            <v>55</v>
          </cell>
          <cell r="F1230">
            <v>1</v>
          </cell>
          <cell r="G1230">
            <v>0</v>
          </cell>
          <cell r="H1230">
            <v>1</v>
          </cell>
          <cell r="I1230"/>
          <cell r="J1230">
            <v>32</v>
          </cell>
          <cell r="K1230">
            <v>3</v>
          </cell>
          <cell r="L1230">
            <v>0</v>
          </cell>
          <cell r="M1230">
            <v>3</v>
          </cell>
          <cell r="N1230"/>
          <cell r="O1230">
            <v>37</v>
          </cell>
          <cell r="P1230">
            <v>10</v>
          </cell>
          <cell r="Q1230"/>
          <cell r="R1230">
            <v>61</v>
          </cell>
          <cell r="S1230">
            <v>29</v>
          </cell>
          <cell r="T1230"/>
          <cell r="U1230">
            <v>185</v>
          </cell>
          <cell r="V1230">
            <v>43</v>
          </cell>
        </row>
        <row r="1231">
          <cell r="D1231" t="str">
            <v>Marin County - Unincorporated 2015</v>
          </cell>
          <cell r="E1231">
            <v>55</v>
          </cell>
          <cell r="F1231">
            <v>7</v>
          </cell>
          <cell r="G1231">
            <v>6</v>
          </cell>
          <cell r="H1231">
            <v>1</v>
          </cell>
          <cell r="I1231"/>
          <cell r="J1231">
            <v>32</v>
          </cell>
          <cell r="K1231">
            <v>6</v>
          </cell>
          <cell r="L1231">
            <v>3</v>
          </cell>
          <cell r="M1231">
            <v>3</v>
          </cell>
          <cell r="N1231"/>
          <cell r="O1231">
            <v>37</v>
          </cell>
          <cell r="P1231">
            <v>3</v>
          </cell>
          <cell r="Q1231"/>
          <cell r="R1231">
            <v>61</v>
          </cell>
          <cell r="S1231">
            <v>23</v>
          </cell>
          <cell r="T1231"/>
          <cell r="U1231">
            <v>185</v>
          </cell>
          <cell r="V1231">
            <v>39</v>
          </cell>
        </row>
        <row r="1232">
          <cell r="D1232" t="str">
            <v>Marin County - Unincorporated 2016</v>
          </cell>
          <cell r="E1232">
            <v>55</v>
          </cell>
          <cell r="F1232">
            <v>2</v>
          </cell>
          <cell r="G1232">
            <v>1</v>
          </cell>
          <cell r="H1232">
            <v>1</v>
          </cell>
          <cell r="I1232"/>
          <cell r="J1232">
            <v>32</v>
          </cell>
          <cell r="K1232">
            <v>5</v>
          </cell>
          <cell r="L1232">
            <v>2</v>
          </cell>
          <cell r="M1232">
            <v>3</v>
          </cell>
          <cell r="N1232"/>
          <cell r="O1232">
            <v>37</v>
          </cell>
          <cell r="P1232">
            <v>2</v>
          </cell>
          <cell r="Q1232"/>
          <cell r="R1232">
            <v>61</v>
          </cell>
          <cell r="S1232">
            <v>21</v>
          </cell>
          <cell r="T1232"/>
          <cell r="U1232">
            <v>185</v>
          </cell>
          <cell r="V1232">
            <v>30</v>
          </cell>
        </row>
        <row r="1233">
          <cell r="D1233" t="str">
            <v>Marin County - Unincorporated 2017</v>
          </cell>
          <cell r="E1233">
            <v>55</v>
          </cell>
          <cell r="F1233">
            <v>1</v>
          </cell>
          <cell r="G1233">
            <v>0</v>
          </cell>
          <cell r="H1233">
            <v>1</v>
          </cell>
          <cell r="I1233"/>
          <cell r="J1233">
            <v>32</v>
          </cell>
          <cell r="K1233">
            <v>5</v>
          </cell>
          <cell r="L1233">
            <v>2</v>
          </cell>
          <cell r="M1233">
            <v>3</v>
          </cell>
          <cell r="N1233"/>
          <cell r="O1233">
            <v>37</v>
          </cell>
          <cell r="P1233">
            <v>1</v>
          </cell>
          <cell r="Q1233"/>
          <cell r="R1233">
            <v>61</v>
          </cell>
          <cell r="S1233">
            <v>26</v>
          </cell>
          <cell r="T1233"/>
          <cell r="U1233">
            <v>185</v>
          </cell>
          <cell r="V1233">
            <v>33</v>
          </cell>
        </row>
        <row r="1234">
          <cell r="D1234" t="str">
            <v>Marina 2014</v>
          </cell>
          <cell r="E1234"/>
          <cell r="F1234"/>
          <cell r="G1234"/>
          <cell r="H1234"/>
          <cell r="I1234"/>
          <cell r="J1234"/>
          <cell r="K1234"/>
          <cell r="L1234"/>
          <cell r="M1234"/>
          <cell r="N1234"/>
          <cell r="O1234"/>
          <cell r="P1234"/>
          <cell r="Q1234"/>
          <cell r="R1234"/>
          <cell r="S1234"/>
          <cell r="T1234"/>
          <cell r="U1234"/>
          <cell r="V1234"/>
        </row>
        <row r="1235">
          <cell r="D1235" t="str">
            <v>Marina 2015</v>
          </cell>
          <cell r="E1235"/>
          <cell r="F1235"/>
          <cell r="G1235"/>
          <cell r="H1235"/>
          <cell r="I1235"/>
          <cell r="J1235"/>
          <cell r="K1235"/>
          <cell r="L1235"/>
          <cell r="M1235"/>
          <cell r="N1235"/>
          <cell r="O1235"/>
          <cell r="P1235"/>
          <cell r="Q1235"/>
          <cell r="R1235"/>
          <cell r="S1235"/>
          <cell r="T1235"/>
          <cell r="U1235"/>
          <cell r="V1235"/>
        </row>
        <row r="1236">
          <cell r="D1236" t="str">
            <v>Marina 2016</v>
          </cell>
          <cell r="E1236"/>
          <cell r="F1236"/>
          <cell r="G1236"/>
          <cell r="H1236"/>
          <cell r="I1236"/>
          <cell r="J1236"/>
          <cell r="K1236"/>
          <cell r="L1236"/>
          <cell r="M1236"/>
          <cell r="N1236"/>
          <cell r="O1236"/>
          <cell r="P1236"/>
          <cell r="Q1236"/>
          <cell r="R1236"/>
          <cell r="S1236"/>
          <cell r="T1236"/>
          <cell r="U1236"/>
          <cell r="V1236"/>
        </row>
        <row r="1237">
          <cell r="D1237" t="str">
            <v>Marina 2017</v>
          </cell>
          <cell r="E1237">
            <v>315</v>
          </cell>
          <cell r="F1237">
            <v>42</v>
          </cell>
          <cell r="G1237">
            <v>1</v>
          </cell>
          <cell r="H1237">
            <v>41</v>
          </cell>
          <cell r="I1237"/>
          <cell r="J1237">
            <v>206</v>
          </cell>
          <cell r="K1237">
            <v>6</v>
          </cell>
          <cell r="L1237">
            <v>1</v>
          </cell>
          <cell r="M1237">
            <v>5</v>
          </cell>
          <cell r="N1237"/>
          <cell r="O1237">
            <v>239</v>
          </cell>
          <cell r="P1237">
            <v>147</v>
          </cell>
          <cell r="Q1237"/>
          <cell r="R1237">
            <v>548</v>
          </cell>
          <cell r="S1237">
            <v>22</v>
          </cell>
          <cell r="T1237"/>
          <cell r="U1237">
            <v>1308</v>
          </cell>
          <cell r="V1237">
            <v>217</v>
          </cell>
        </row>
        <row r="1238">
          <cell r="D1238" t="str">
            <v>Mariposa County - Unincorporated 2014</v>
          </cell>
          <cell r="E1238">
            <v>265</v>
          </cell>
          <cell r="F1238">
            <v>0</v>
          </cell>
          <cell r="G1238">
            <v>0</v>
          </cell>
          <cell r="H1238">
            <v>0</v>
          </cell>
          <cell r="I1238"/>
          <cell r="J1238">
            <v>130</v>
          </cell>
          <cell r="K1238">
            <v>0</v>
          </cell>
          <cell r="L1238">
            <v>0</v>
          </cell>
          <cell r="M1238">
            <v>0</v>
          </cell>
          <cell r="N1238"/>
          <cell r="O1238">
            <v>180</v>
          </cell>
          <cell r="P1238">
            <v>35</v>
          </cell>
          <cell r="Q1238"/>
          <cell r="R1238">
            <v>420</v>
          </cell>
          <cell r="S1238">
            <v>14</v>
          </cell>
          <cell r="T1238"/>
          <cell r="U1238">
            <v>995</v>
          </cell>
          <cell r="V1238">
            <v>49</v>
          </cell>
        </row>
        <row r="1239">
          <cell r="D1239" t="str">
            <v>Mariposa County - Unincorporated 2015</v>
          </cell>
          <cell r="E1239">
            <v>265</v>
          </cell>
          <cell r="F1239">
            <v>0</v>
          </cell>
          <cell r="G1239">
            <v>0</v>
          </cell>
          <cell r="H1239">
            <v>0</v>
          </cell>
          <cell r="I1239"/>
          <cell r="J1239">
            <v>130</v>
          </cell>
          <cell r="K1239">
            <v>0</v>
          </cell>
          <cell r="L1239">
            <v>0</v>
          </cell>
          <cell r="M1239">
            <v>0</v>
          </cell>
          <cell r="N1239"/>
          <cell r="O1239">
            <v>180</v>
          </cell>
          <cell r="P1239">
            <v>44</v>
          </cell>
          <cell r="Q1239"/>
          <cell r="R1239">
            <v>420</v>
          </cell>
          <cell r="S1239">
            <v>10</v>
          </cell>
          <cell r="T1239"/>
          <cell r="U1239">
            <v>995</v>
          </cell>
          <cell r="V1239">
            <v>54</v>
          </cell>
        </row>
        <row r="1240">
          <cell r="D1240" t="str">
            <v>Mariposa County - Unincorporated 2016</v>
          </cell>
          <cell r="E1240">
            <v>265</v>
          </cell>
          <cell r="F1240">
            <v>0</v>
          </cell>
          <cell r="G1240">
            <v>0</v>
          </cell>
          <cell r="H1240">
            <v>0</v>
          </cell>
          <cell r="I1240"/>
          <cell r="J1240">
            <v>130</v>
          </cell>
          <cell r="K1240">
            <v>0</v>
          </cell>
          <cell r="L1240">
            <v>0</v>
          </cell>
          <cell r="M1240">
            <v>0</v>
          </cell>
          <cell r="N1240"/>
          <cell r="O1240">
            <v>180</v>
          </cell>
          <cell r="P1240">
            <v>19</v>
          </cell>
          <cell r="Q1240"/>
          <cell r="R1240">
            <v>420</v>
          </cell>
          <cell r="S1240">
            <v>28</v>
          </cell>
          <cell r="T1240"/>
          <cell r="U1240">
            <v>995</v>
          </cell>
          <cell r="V1240">
            <v>47</v>
          </cell>
        </row>
        <row r="1241">
          <cell r="D1241" t="str">
            <v>Mariposa County - Unincorporated 2017</v>
          </cell>
          <cell r="E1241">
            <v>265</v>
          </cell>
          <cell r="F1241">
            <v>0</v>
          </cell>
          <cell r="G1241">
            <v>0</v>
          </cell>
          <cell r="H1241">
            <v>0</v>
          </cell>
          <cell r="I1241"/>
          <cell r="J1241">
            <v>130</v>
          </cell>
          <cell r="K1241">
            <v>0</v>
          </cell>
          <cell r="L1241">
            <v>0</v>
          </cell>
          <cell r="M1241">
            <v>0</v>
          </cell>
          <cell r="N1241"/>
          <cell r="O1241">
            <v>180</v>
          </cell>
          <cell r="P1241">
            <v>28</v>
          </cell>
          <cell r="Q1241"/>
          <cell r="R1241">
            <v>420</v>
          </cell>
          <cell r="S1241">
            <v>9</v>
          </cell>
          <cell r="T1241"/>
          <cell r="U1241">
            <v>995</v>
          </cell>
          <cell r="V1241">
            <v>37</v>
          </cell>
        </row>
        <row r="1242">
          <cell r="D1242" t="str">
            <v>Martinez 2014</v>
          </cell>
          <cell r="E1242"/>
          <cell r="F1242"/>
          <cell r="G1242"/>
          <cell r="H1242"/>
          <cell r="I1242"/>
          <cell r="J1242"/>
          <cell r="K1242"/>
          <cell r="L1242"/>
          <cell r="M1242"/>
          <cell r="N1242"/>
          <cell r="O1242"/>
          <cell r="P1242"/>
          <cell r="Q1242"/>
          <cell r="R1242"/>
          <cell r="S1242"/>
          <cell r="T1242"/>
          <cell r="U1242"/>
          <cell r="V1242"/>
        </row>
        <row r="1243">
          <cell r="D1243" t="str">
            <v>Martinez 2015</v>
          </cell>
          <cell r="E1243"/>
          <cell r="F1243"/>
          <cell r="G1243"/>
          <cell r="H1243"/>
          <cell r="I1243"/>
          <cell r="J1243"/>
          <cell r="K1243"/>
          <cell r="L1243"/>
          <cell r="M1243"/>
          <cell r="N1243"/>
          <cell r="O1243"/>
          <cell r="P1243"/>
          <cell r="Q1243"/>
          <cell r="R1243"/>
          <cell r="S1243"/>
          <cell r="T1243"/>
          <cell r="U1243"/>
          <cell r="V1243"/>
        </row>
        <row r="1244">
          <cell r="D1244" t="str">
            <v>Martinez 2016</v>
          </cell>
          <cell r="E1244">
            <v>124</v>
          </cell>
          <cell r="F1244">
            <v>0</v>
          </cell>
          <cell r="G1244">
            <v>0</v>
          </cell>
          <cell r="H1244">
            <v>0</v>
          </cell>
          <cell r="I1244"/>
          <cell r="J1244">
            <v>72</v>
          </cell>
          <cell r="K1244">
            <v>0</v>
          </cell>
          <cell r="L1244">
            <v>0</v>
          </cell>
          <cell r="M1244">
            <v>0</v>
          </cell>
          <cell r="N1244"/>
          <cell r="O1244">
            <v>78</v>
          </cell>
          <cell r="P1244">
            <v>1</v>
          </cell>
          <cell r="Q1244"/>
          <cell r="R1244">
            <v>195</v>
          </cell>
          <cell r="S1244">
            <v>40</v>
          </cell>
          <cell r="T1244"/>
          <cell r="U1244">
            <v>469</v>
          </cell>
          <cell r="V1244">
            <v>41</v>
          </cell>
        </row>
        <row r="1245">
          <cell r="D1245" t="str">
            <v>Martinez 2017</v>
          </cell>
          <cell r="E1245">
            <v>124</v>
          </cell>
          <cell r="F1245">
            <v>0</v>
          </cell>
          <cell r="G1245">
            <v>0</v>
          </cell>
          <cell r="H1245">
            <v>0</v>
          </cell>
          <cell r="I1245"/>
          <cell r="J1245">
            <v>72</v>
          </cell>
          <cell r="K1245">
            <v>0</v>
          </cell>
          <cell r="L1245">
            <v>0</v>
          </cell>
          <cell r="M1245">
            <v>0</v>
          </cell>
          <cell r="N1245"/>
          <cell r="O1245">
            <v>78</v>
          </cell>
          <cell r="P1245">
            <v>0</v>
          </cell>
          <cell r="Q1245"/>
          <cell r="R1245">
            <v>195</v>
          </cell>
          <cell r="S1245">
            <v>4</v>
          </cell>
          <cell r="T1245"/>
          <cell r="U1245">
            <v>469</v>
          </cell>
          <cell r="V1245">
            <v>4</v>
          </cell>
        </row>
        <row r="1246">
          <cell r="D1246" t="str">
            <v>Marysville 2013</v>
          </cell>
          <cell r="E1246"/>
          <cell r="F1246"/>
          <cell r="G1246"/>
          <cell r="H1246"/>
          <cell r="I1246"/>
          <cell r="J1246"/>
          <cell r="K1246"/>
          <cell r="L1246"/>
          <cell r="M1246"/>
          <cell r="N1246"/>
          <cell r="O1246"/>
          <cell r="P1246"/>
          <cell r="Q1246"/>
          <cell r="R1246"/>
          <cell r="S1246"/>
          <cell r="T1246"/>
          <cell r="U1246"/>
          <cell r="V1246"/>
        </row>
        <row r="1247">
          <cell r="D1247" t="str">
            <v>Marysville 2014</v>
          </cell>
          <cell r="E1247">
            <v>0</v>
          </cell>
          <cell r="F1247">
            <v>0</v>
          </cell>
          <cell r="G1247">
            <v>0</v>
          </cell>
          <cell r="H1247">
            <v>0</v>
          </cell>
          <cell r="I1247">
            <v>0</v>
          </cell>
          <cell r="J1247">
            <v>0</v>
          </cell>
          <cell r="K1247">
            <v>0</v>
          </cell>
          <cell r="L1247">
            <v>0</v>
          </cell>
          <cell r="M1247">
            <v>0</v>
          </cell>
          <cell r="N1247">
            <v>0</v>
          </cell>
          <cell r="O1247">
            <v>0</v>
          </cell>
          <cell r="P1247">
            <v>0</v>
          </cell>
          <cell r="Q1247">
            <v>0</v>
          </cell>
          <cell r="R1247">
            <v>0</v>
          </cell>
          <cell r="S1247">
            <v>0</v>
          </cell>
          <cell r="T1247">
            <v>0</v>
          </cell>
          <cell r="U1247">
            <v>0</v>
          </cell>
          <cell r="V1247">
            <v>0</v>
          </cell>
        </row>
        <row r="1248">
          <cell r="D1248" t="str">
            <v>Marysville 2015</v>
          </cell>
        </row>
        <row r="1249">
          <cell r="D1249" t="str">
            <v>Marysville 2016</v>
          </cell>
        </row>
        <row r="1250">
          <cell r="D1250" t="str">
            <v>Marysville 2017</v>
          </cell>
        </row>
        <row r="1251">
          <cell r="D1251" t="str">
            <v>Maywood 2013</v>
          </cell>
        </row>
        <row r="1252">
          <cell r="D1252" t="str">
            <v>Maywood 2014</v>
          </cell>
          <cell r="E1252">
            <v>0</v>
          </cell>
          <cell r="F1252">
            <v>0</v>
          </cell>
          <cell r="G1252">
            <v>0</v>
          </cell>
          <cell r="H1252">
            <v>0</v>
          </cell>
          <cell r="I1252">
            <v>0</v>
          </cell>
          <cell r="J1252">
            <v>0</v>
          </cell>
          <cell r="K1252">
            <v>0</v>
          </cell>
          <cell r="L1252">
            <v>0</v>
          </cell>
          <cell r="M1252">
            <v>0</v>
          </cell>
          <cell r="N1252">
            <v>0</v>
          </cell>
          <cell r="O1252">
            <v>0</v>
          </cell>
          <cell r="P1252">
            <v>0</v>
          </cell>
          <cell r="Q1252">
            <v>0</v>
          </cell>
          <cell r="R1252">
            <v>0</v>
          </cell>
          <cell r="S1252">
            <v>0</v>
          </cell>
          <cell r="T1252">
            <v>0</v>
          </cell>
          <cell r="U1252">
            <v>0</v>
          </cell>
          <cell r="V1252">
            <v>0</v>
          </cell>
        </row>
        <row r="1253">
          <cell r="D1253" t="str">
            <v>Maywood 2015</v>
          </cell>
        </row>
        <row r="1254">
          <cell r="D1254" t="str">
            <v>Maywood 2016</v>
          </cell>
        </row>
        <row r="1255">
          <cell r="D1255" t="str">
            <v>Maywood 2017</v>
          </cell>
        </row>
        <row r="1256">
          <cell r="D1256" t="str">
            <v>Mcfarland 2013</v>
          </cell>
        </row>
        <row r="1257">
          <cell r="D1257" t="str">
            <v>Mcfarland 2014</v>
          </cell>
        </row>
        <row r="1258">
          <cell r="D1258" t="str">
            <v>Mcfarland 2015</v>
          </cell>
          <cell r="E1258"/>
          <cell r="F1258"/>
          <cell r="G1258"/>
          <cell r="H1258"/>
          <cell r="I1258"/>
          <cell r="J1258"/>
          <cell r="K1258"/>
          <cell r="L1258"/>
          <cell r="M1258"/>
          <cell r="N1258"/>
          <cell r="O1258"/>
          <cell r="P1258"/>
          <cell r="Q1258"/>
          <cell r="R1258"/>
          <cell r="S1258"/>
          <cell r="T1258"/>
          <cell r="U1258"/>
          <cell r="V1258"/>
        </row>
        <row r="1259">
          <cell r="D1259" t="str">
            <v>Mcfarland 2016</v>
          </cell>
          <cell r="E1259">
            <v>188</v>
          </cell>
          <cell r="F1259">
            <v>6</v>
          </cell>
          <cell r="G1259">
            <v>0</v>
          </cell>
          <cell r="H1259">
            <v>6</v>
          </cell>
          <cell r="I1259"/>
          <cell r="J1259">
            <v>158</v>
          </cell>
          <cell r="K1259">
            <v>6</v>
          </cell>
          <cell r="L1259">
            <v>0</v>
          </cell>
          <cell r="M1259">
            <v>6</v>
          </cell>
          <cell r="N1259"/>
          <cell r="O1259">
            <v>141</v>
          </cell>
          <cell r="P1259">
            <v>7</v>
          </cell>
          <cell r="Q1259"/>
          <cell r="R1259">
            <v>318</v>
          </cell>
          <cell r="S1259">
            <v>0</v>
          </cell>
          <cell r="T1259"/>
          <cell r="U1259">
            <v>805</v>
          </cell>
          <cell r="V1259">
            <v>19</v>
          </cell>
        </row>
        <row r="1260">
          <cell r="D1260" t="str">
            <v>Mcfarland 2017</v>
          </cell>
          <cell r="E1260"/>
          <cell r="F1260"/>
          <cell r="G1260"/>
          <cell r="H1260"/>
          <cell r="I1260"/>
          <cell r="J1260"/>
          <cell r="K1260"/>
          <cell r="L1260"/>
          <cell r="M1260"/>
          <cell r="N1260"/>
          <cell r="O1260"/>
          <cell r="P1260"/>
          <cell r="Q1260"/>
          <cell r="R1260"/>
          <cell r="S1260"/>
          <cell r="T1260"/>
          <cell r="U1260"/>
          <cell r="V1260"/>
        </row>
        <row r="1261">
          <cell r="D1261" t="str">
            <v>Mendocino County - Unincorporated 2014</v>
          </cell>
          <cell r="E1261"/>
          <cell r="F1261"/>
          <cell r="G1261"/>
          <cell r="H1261"/>
          <cell r="I1261"/>
          <cell r="J1261"/>
          <cell r="K1261"/>
          <cell r="L1261"/>
          <cell r="M1261"/>
          <cell r="N1261"/>
          <cell r="O1261"/>
          <cell r="P1261"/>
          <cell r="Q1261"/>
          <cell r="R1261"/>
          <cell r="S1261"/>
          <cell r="T1261"/>
          <cell r="U1261"/>
          <cell r="V1261"/>
        </row>
        <row r="1262">
          <cell r="D1262" t="str">
            <v>Mendocino County - Unincorporated 2015</v>
          </cell>
          <cell r="E1262">
            <v>40</v>
          </cell>
          <cell r="F1262">
            <v>0</v>
          </cell>
          <cell r="G1262">
            <v>0</v>
          </cell>
          <cell r="H1262">
            <v>0</v>
          </cell>
          <cell r="I1262"/>
          <cell r="J1262">
            <v>27</v>
          </cell>
          <cell r="K1262">
            <v>0</v>
          </cell>
          <cell r="L1262">
            <v>0</v>
          </cell>
          <cell r="M1262">
            <v>0</v>
          </cell>
          <cell r="N1262"/>
          <cell r="O1262">
            <v>27</v>
          </cell>
          <cell r="P1262">
            <v>56</v>
          </cell>
          <cell r="Q1262"/>
          <cell r="R1262">
            <v>74</v>
          </cell>
          <cell r="S1262">
            <v>52</v>
          </cell>
          <cell r="T1262"/>
          <cell r="U1262">
            <v>168</v>
          </cell>
          <cell r="V1262">
            <v>108</v>
          </cell>
        </row>
        <row r="1263">
          <cell r="D1263" t="str">
            <v>Mendocino County - Unincorporated 2016</v>
          </cell>
          <cell r="E1263"/>
          <cell r="F1263"/>
          <cell r="G1263"/>
          <cell r="H1263"/>
          <cell r="I1263"/>
          <cell r="J1263"/>
          <cell r="K1263"/>
          <cell r="L1263"/>
          <cell r="M1263"/>
          <cell r="N1263"/>
          <cell r="O1263"/>
          <cell r="P1263"/>
          <cell r="Q1263"/>
          <cell r="R1263"/>
          <cell r="S1263"/>
          <cell r="T1263"/>
          <cell r="U1263"/>
          <cell r="V1263"/>
        </row>
        <row r="1264">
          <cell r="D1264" t="str">
            <v>Mendocino County - Unincorporated 2017</v>
          </cell>
          <cell r="E1264"/>
          <cell r="F1264"/>
          <cell r="G1264"/>
          <cell r="H1264"/>
          <cell r="I1264"/>
          <cell r="J1264"/>
          <cell r="K1264"/>
          <cell r="L1264"/>
          <cell r="M1264"/>
          <cell r="N1264"/>
          <cell r="O1264"/>
          <cell r="P1264"/>
          <cell r="Q1264"/>
          <cell r="R1264"/>
          <cell r="S1264"/>
          <cell r="T1264"/>
          <cell r="U1264"/>
          <cell r="V1264"/>
        </row>
        <row r="1265">
          <cell r="D1265" t="str">
            <v>Mendota 2013</v>
          </cell>
          <cell r="E1265"/>
          <cell r="F1265"/>
          <cell r="G1265"/>
          <cell r="H1265"/>
          <cell r="I1265"/>
          <cell r="J1265"/>
          <cell r="K1265"/>
          <cell r="L1265"/>
          <cell r="M1265"/>
          <cell r="N1265"/>
          <cell r="O1265"/>
          <cell r="P1265"/>
          <cell r="Q1265"/>
          <cell r="R1265"/>
          <cell r="S1265"/>
          <cell r="T1265"/>
          <cell r="U1265"/>
          <cell r="V1265"/>
        </row>
        <row r="1266">
          <cell r="D1266" t="str">
            <v>Mendota 2014</v>
          </cell>
          <cell r="E1266">
            <v>0</v>
          </cell>
          <cell r="F1266">
            <v>0</v>
          </cell>
          <cell r="G1266">
            <v>0</v>
          </cell>
          <cell r="H1266">
            <v>0</v>
          </cell>
          <cell r="I1266">
            <v>0</v>
          </cell>
          <cell r="J1266">
            <v>0</v>
          </cell>
          <cell r="K1266">
            <v>0</v>
          </cell>
          <cell r="L1266">
            <v>0</v>
          </cell>
          <cell r="M1266">
            <v>0</v>
          </cell>
          <cell r="N1266">
            <v>0</v>
          </cell>
          <cell r="O1266">
            <v>0</v>
          </cell>
          <cell r="P1266">
            <v>0</v>
          </cell>
          <cell r="Q1266">
            <v>0</v>
          </cell>
          <cell r="R1266">
            <v>0</v>
          </cell>
          <cell r="S1266">
            <v>0</v>
          </cell>
          <cell r="T1266">
            <v>0</v>
          </cell>
          <cell r="U1266">
            <v>0</v>
          </cell>
          <cell r="V1266">
            <v>0</v>
          </cell>
        </row>
        <row r="1267">
          <cell r="D1267" t="str">
            <v>Mendota 2015</v>
          </cell>
        </row>
        <row r="1268">
          <cell r="D1268" t="str">
            <v>Mendota 2016</v>
          </cell>
        </row>
        <row r="1269">
          <cell r="D1269" t="str">
            <v>Mendota 2017</v>
          </cell>
        </row>
        <row r="1270">
          <cell r="D1270" t="str">
            <v>Menifee 2013</v>
          </cell>
        </row>
        <row r="1271">
          <cell r="D1271" t="str">
            <v>Menifee 2014</v>
          </cell>
          <cell r="E1271">
            <v>1488</v>
          </cell>
          <cell r="F1271">
            <v>1</v>
          </cell>
          <cell r="G1271">
            <v>0</v>
          </cell>
          <cell r="H1271">
            <v>1</v>
          </cell>
          <cell r="I1271"/>
          <cell r="J1271">
            <v>1007</v>
          </cell>
          <cell r="K1271">
            <v>1</v>
          </cell>
          <cell r="L1271">
            <v>0</v>
          </cell>
          <cell r="M1271">
            <v>1</v>
          </cell>
          <cell r="N1271"/>
          <cell r="O1271">
            <v>1140</v>
          </cell>
          <cell r="P1271">
            <v>158</v>
          </cell>
          <cell r="Q1271"/>
          <cell r="R1271">
            <v>2610</v>
          </cell>
          <cell r="S1271">
            <v>181</v>
          </cell>
          <cell r="T1271"/>
          <cell r="U1271">
            <v>6245</v>
          </cell>
          <cell r="V1271">
            <v>341</v>
          </cell>
        </row>
        <row r="1272">
          <cell r="D1272" t="str">
            <v>Menifee 2015</v>
          </cell>
          <cell r="E1272">
            <v>1488</v>
          </cell>
          <cell r="F1272">
            <v>4</v>
          </cell>
          <cell r="G1272">
            <v>0</v>
          </cell>
          <cell r="H1272">
            <v>4</v>
          </cell>
          <cell r="I1272"/>
          <cell r="J1272">
            <v>1007</v>
          </cell>
          <cell r="K1272">
            <v>0</v>
          </cell>
          <cell r="L1272">
            <v>0</v>
          </cell>
          <cell r="M1272">
            <v>0</v>
          </cell>
          <cell r="N1272"/>
          <cell r="O1272">
            <v>1140</v>
          </cell>
          <cell r="P1272">
            <v>193</v>
          </cell>
          <cell r="Q1272"/>
          <cell r="R1272">
            <v>2610</v>
          </cell>
          <cell r="S1272">
            <v>215</v>
          </cell>
          <cell r="T1272"/>
          <cell r="U1272">
            <v>6245</v>
          </cell>
          <cell r="V1272">
            <v>412</v>
          </cell>
        </row>
        <row r="1273">
          <cell r="D1273" t="str">
            <v>Menifee 2016</v>
          </cell>
          <cell r="E1273">
            <v>1488</v>
          </cell>
          <cell r="F1273">
            <v>3</v>
          </cell>
          <cell r="G1273">
            <v>0</v>
          </cell>
          <cell r="H1273">
            <v>3</v>
          </cell>
          <cell r="I1273"/>
          <cell r="J1273">
            <v>1007</v>
          </cell>
          <cell r="K1273">
            <v>2</v>
          </cell>
          <cell r="L1273">
            <v>0</v>
          </cell>
          <cell r="M1273">
            <v>2</v>
          </cell>
          <cell r="N1273"/>
          <cell r="O1273">
            <v>1140</v>
          </cell>
          <cell r="P1273">
            <v>184</v>
          </cell>
          <cell r="Q1273"/>
          <cell r="R1273">
            <v>2610</v>
          </cell>
          <cell r="S1273">
            <v>349</v>
          </cell>
          <cell r="T1273"/>
          <cell r="U1273">
            <v>6245</v>
          </cell>
          <cell r="V1273">
            <v>538</v>
          </cell>
        </row>
        <row r="1274">
          <cell r="D1274" t="str">
            <v>Menifee 2017</v>
          </cell>
          <cell r="E1274">
            <v>1488</v>
          </cell>
          <cell r="F1274">
            <v>3</v>
          </cell>
          <cell r="G1274">
            <v>0</v>
          </cell>
          <cell r="H1274">
            <v>3</v>
          </cell>
          <cell r="I1274"/>
          <cell r="J1274">
            <v>1007</v>
          </cell>
          <cell r="K1274">
            <v>9</v>
          </cell>
          <cell r="L1274">
            <v>0</v>
          </cell>
          <cell r="M1274">
            <v>9</v>
          </cell>
          <cell r="N1274"/>
          <cell r="O1274">
            <v>1140</v>
          </cell>
          <cell r="P1274">
            <v>168</v>
          </cell>
          <cell r="Q1274"/>
          <cell r="R1274">
            <v>2610</v>
          </cell>
          <cell r="S1274">
            <v>514</v>
          </cell>
          <cell r="T1274"/>
          <cell r="U1274">
            <v>6245</v>
          </cell>
          <cell r="V1274">
            <v>694</v>
          </cell>
        </row>
        <row r="1275">
          <cell r="D1275" t="str">
            <v>Menlo Park 2014</v>
          </cell>
          <cell r="E1275"/>
          <cell r="F1275"/>
          <cell r="G1275"/>
          <cell r="H1275"/>
          <cell r="I1275"/>
          <cell r="J1275"/>
          <cell r="K1275"/>
          <cell r="L1275"/>
          <cell r="M1275"/>
          <cell r="N1275"/>
          <cell r="O1275"/>
          <cell r="P1275"/>
          <cell r="Q1275"/>
          <cell r="R1275"/>
          <cell r="S1275"/>
          <cell r="T1275"/>
          <cell r="U1275"/>
          <cell r="V1275"/>
        </row>
        <row r="1276">
          <cell r="D1276" t="str">
            <v>Menlo Park 2015</v>
          </cell>
          <cell r="E1276">
            <v>233</v>
          </cell>
          <cell r="F1276">
            <v>85</v>
          </cell>
          <cell r="G1276">
            <v>84</v>
          </cell>
          <cell r="H1276">
            <v>1</v>
          </cell>
          <cell r="I1276"/>
          <cell r="J1276">
            <v>129</v>
          </cell>
          <cell r="K1276">
            <v>22</v>
          </cell>
          <cell r="L1276">
            <v>20</v>
          </cell>
          <cell r="M1276">
            <v>2</v>
          </cell>
          <cell r="N1276"/>
          <cell r="O1276">
            <v>143</v>
          </cell>
          <cell r="P1276">
            <v>0</v>
          </cell>
          <cell r="Q1276"/>
          <cell r="R1276">
            <v>150</v>
          </cell>
          <cell r="S1276">
            <v>712</v>
          </cell>
          <cell r="T1276"/>
          <cell r="U1276">
            <v>655</v>
          </cell>
          <cell r="V1276">
            <v>819</v>
          </cell>
        </row>
        <row r="1277">
          <cell r="D1277" t="str">
            <v>Menlo Park 2016</v>
          </cell>
          <cell r="E1277">
            <v>233</v>
          </cell>
          <cell r="F1277">
            <v>45</v>
          </cell>
          <cell r="G1277">
            <v>42</v>
          </cell>
          <cell r="H1277">
            <v>3</v>
          </cell>
          <cell r="I1277"/>
          <cell r="J1277">
            <v>129</v>
          </cell>
          <cell r="K1277">
            <v>4</v>
          </cell>
          <cell r="L1277">
            <v>0</v>
          </cell>
          <cell r="M1277">
            <v>4</v>
          </cell>
          <cell r="N1277"/>
          <cell r="O1277">
            <v>143</v>
          </cell>
          <cell r="P1277">
            <v>0</v>
          </cell>
          <cell r="Q1277"/>
          <cell r="R1277">
            <v>150</v>
          </cell>
          <cell r="S1277">
            <v>17</v>
          </cell>
          <cell r="T1277"/>
          <cell r="U1277">
            <v>655</v>
          </cell>
          <cell r="V1277">
            <v>66</v>
          </cell>
        </row>
        <row r="1278">
          <cell r="D1278" t="str">
            <v>Menlo Park 2017</v>
          </cell>
          <cell r="E1278">
            <v>233</v>
          </cell>
          <cell r="F1278">
            <v>8</v>
          </cell>
          <cell r="G1278">
            <v>0</v>
          </cell>
          <cell r="H1278">
            <v>8</v>
          </cell>
          <cell r="I1278"/>
          <cell r="J1278">
            <v>129</v>
          </cell>
          <cell r="K1278">
            <v>6</v>
          </cell>
          <cell r="L1278">
            <v>2</v>
          </cell>
          <cell r="M1278">
            <v>4</v>
          </cell>
          <cell r="N1278"/>
          <cell r="O1278">
            <v>143</v>
          </cell>
          <cell r="P1278">
            <v>1</v>
          </cell>
          <cell r="Q1278"/>
          <cell r="R1278">
            <v>150</v>
          </cell>
          <cell r="S1278">
            <v>20</v>
          </cell>
          <cell r="T1278"/>
          <cell r="U1278">
            <v>655</v>
          </cell>
          <cell r="V1278">
            <v>35</v>
          </cell>
        </row>
        <row r="1279">
          <cell r="D1279" t="str">
            <v>Merced 2014</v>
          </cell>
          <cell r="E1279"/>
          <cell r="F1279"/>
          <cell r="G1279"/>
          <cell r="H1279"/>
          <cell r="I1279"/>
          <cell r="J1279"/>
          <cell r="K1279"/>
          <cell r="L1279"/>
          <cell r="M1279"/>
          <cell r="N1279"/>
          <cell r="O1279"/>
          <cell r="P1279"/>
          <cell r="Q1279"/>
          <cell r="R1279"/>
          <cell r="S1279"/>
          <cell r="T1279"/>
          <cell r="U1279"/>
          <cell r="V1279"/>
        </row>
        <row r="1280">
          <cell r="D1280" t="str">
            <v>Merced 2015</v>
          </cell>
          <cell r="E1280"/>
          <cell r="F1280"/>
          <cell r="G1280"/>
          <cell r="H1280"/>
          <cell r="I1280"/>
          <cell r="J1280"/>
          <cell r="K1280"/>
          <cell r="L1280"/>
          <cell r="M1280"/>
          <cell r="N1280"/>
          <cell r="O1280"/>
          <cell r="P1280"/>
          <cell r="Q1280"/>
          <cell r="R1280"/>
          <cell r="S1280"/>
          <cell r="T1280"/>
          <cell r="U1280"/>
          <cell r="V1280"/>
        </row>
        <row r="1281">
          <cell r="D1281" t="str">
            <v>Merced 2016</v>
          </cell>
          <cell r="E1281"/>
          <cell r="F1281"/>
          <cell r="G1281"/>
          <cell r="H1281"/>
          <cell r="I1281"/>
          <cell r="J1281"/>
          <cell r="K1281"/>
          <cell r="L1281"/>
          <cell r="M1281"/>
          <cell r="N1281"/>
          <cell r="O1281"/>
          <cell r="P1281"/>
          <cell r="Q1281"/>
          <cell r="R1281"/>
          <cell r="S1281"/>
          <cell r="T1281"/>
          <cell r="U1281"/>
          <cell r="V1281"/>
        </row>
        <row r="1282">
          <cell r="D1282" t="str">
            <v>Merced 2017</v>
          </cell>
          <cell r="E1282">
            <v>1085</v>
          </cell>
          <cell r="F1282">
            <v>0</v>
          </cell>
          <cell r="G1282">
            <v>0</v>
          </cell>
          <cell r="H1282">
            <v>0</v>
          </cell>
          <cell r="I1282"/>
          <cell r="J1282">
            <v>775</v>
          </cell>
          <cell r="K1282">
            <v>0</v>
          </cell>
          <cell r="L1282">
            <v>0</v>
          </cell>
          <cell r="M1282">
            <v>0</v>
          </cell>
          <cell r="N1282"/>
          <cell r="O1282">
            <v>711</v>
          </cell>
          <cell r="P1282">
            <v>145</v>
          </cell>
          <cell r="Q1282"/>
          <cell r="R1282">
            <v>1885</v>
          </cell>
          <cell r="S1282">
            <v>82</v>
          </cell>
          <cell r="T1282"/>
          <cell r="U1282">
            <v>4456</v>
          </cell>
          <cell r="V1282">
            <v>227</v>
          </cell>
        </row>
        <row r="1283">
          <cell r="D1283" t="str">
            <v>Merced County - Unincorporated 2014</v>
          </cell>
          <cell r="E1283"/>
          <cell r="F1283"/>
          <cell r="G1283"/>
          <cell r="H1283"/>
          <cell r="I1283"/>
          <cell r="J1283"/>
          <cell r="K1283"/>
          <cell r="L1283"/>
          <cell r="M1283"/>
          <cell r="N1283"/>
          <cell r="O1283"/>
          <cell r="P1283"/>
          <cell r="Q1283"/>
          <cell r="R1283"/>
          <cell r="S1283"/>
          <cell r="T1283"/>
          <cell r="U1283"/>
          <cell r="V1283"/>
        </row>
        <row r="1284">
          <cell r="D1284" t="str">
            <v>Merced County - Unincorporated 2015</v>
          </cell>
          <cell r="E1284"/>
          <cell r="F1284"/>
          <cell r="G1284"/>
          <cell r="H1284"/>
          <cell r="I1284"/>
          <cell r="J1284"/>
          <cell r="K1284"/>
          <cell r="L1284"/>
          <cell r="M1284"/>
          <cell r="N1284"/>
          <cell r="O1284"/>
          <cell r="P1284"/>
          <cell r="Q1284"/>
          <cell r="R1284"/>
          <cell r="S1284"/>
          <cell r="T1284"/>
          <cell r="U1284"/>
          <cell r="V1284"/>
        </row>
        <row r="1285">
          <cell r="D1285" t="str">
            <v>Merced County - Unincorporated 2016</v>
          </cell>
          <cell r="E1285">
            <v>1085</v>
          </cell>
          <cell r="F1285">
            <v>0</v>
          </cell>
          <cell r="G1285">
            <v>0</v>
          </cell>
          <cell r="H1285">
            <v>0</v>
          </cell>
          <cell r="I1285"/>
          <cell r="J1285">
            <v>775</v>
          </cell>
          <cell r="K1285">
            <v>0</v>
          </cell>
          <cell r="L1285">
            <v>0</v>
          </cell>
          <cell r="M1285">
            <v>0</v>
          </cell>
          <cell r="N1285"/>
          <cell r="O1285">
            <v>711</v>
          </cell>
          <cell r="P1285">
            <v>37</v>
          </cell>
          <cell r="Q1285"/>
          <cell r="R1285">
            <v>1885</v>
          </cell>
          <cell r="S1285">
            <v>137</v>
          </cell>
          <cell r="T1285"/>
          <cell r="U1285">
            <v>4456</v>
          </cell>
          <cell r="V1285">
            <v>174</v>
          </cell>
        </row>
        <row r="1286">
          <cell r="D1286" t="str">
            <v>Merced County - Unincorporated 2017</v>
          </cell>
          <cell r="E1286">
            <v>1085</v>
          </cell>
          <cell r="F1286">
            <v>0</v>
          </cell>
          <cell r="G1286">
            <v>0</v>
          </cell>
          <cell r="H1286">
            <v>0</v>
          </cell>
          <cell r="I1286"/>
          <cell r="J1286">
            <v>775</v>
          </cell>
          <cell r="K1286">
            <v>0</v>
          </cell>
          <cell r="L1286">
            <v>0</v>
          </cell>
          <cell r="M1286">
            <v>0</v>
          </cell>
          <cell r="N1286"/>
          <cell r="O1286">
            <v>711</v>
          </cell>
          <cell r="P1286">
            <v>52</v>
          </cell>
          <cell r="Q1286"/>
          <cell r="R1286">
            <v>1885</v>
          </cell>
          <cell r="S1286">
            <v>118</v>
          </cell>
          <cell r="T1286"/>
          <cell r="U1286">
            <v>4456</v>
          </cell>
          <cell r="V1286">
            <v>170</v>
          </cell>
        </row>
        <row r="1287">
          <cell r="D1287" t="str">
            <v>Mill Valley 2014</v>
          </cell>
          <cell r="E1287">
            <v>41</v>
          </cell>
          <cell r="F1287">
            <v>3</v>
          </cell>
          <cell r="G1287">
            <v>1</v>
          </cell>
          <cell r="H1287">
            <v>2</v>
          </cell>
          <cell r="I1287"/>
          <cell r="J1287">
            <v>24</v>
          </cell>
          <cell r="K1287">
            <v>3</v>
          </cell>
          <cell r="L1287">
            <v>0</v>
          </cell>
          <cell r="M1287">
            <v>3</v>
          </cell>
          <cell r="N1287"/>
          <cell r="O1287">
            <v>26</v>
          </cell>
          <cell r="P1287">
            <v>1</v>
          </cell>
          <cell r="Q1287"/>
          <cell r="R1287">
            <v>38</v>
          </cell>
          <cell r="S1287">
            <v>3</v>
          </cell>
          <cell r="T1287"/>
          <cell r="U1287">
            <v>129</v>
          </cell>
          <cell r="V1287">
            <v>10</v>
          </cell>
        </row>
        <row r="1288">
          <cell r="D1288" t="str">
            <v>Mill Valley 2015</v>
          </cell>
          <cell r="E1288">
            <v>41</v>
          </cell>
          <cell r="F1288">
            <v>6</v>
          </cell>
          <cell r="G1288">
            <v>0</v>
          </cell>
          <cell r="H1288">
            <v>6</v>
          </cell>
          <cell r="I1288"/>
          <cell r="J1288">
            <v>24</v>
          </cell>
          <cell r="K1288">
            <v>8</v>
          </cell>
          <cell r="L1288">
            <v>0</v>
          </cell>
          <cell r="M1288">
            <v>8</v>
          </cell>
          <cell r="N1288"/>
          <cell r="O1288">
            <v>26</v>
          </cell>
          <cell r="P1288">
            <v>3</v>
          </cell>
          <cell r="Q1288"/>
          <cell r="R1288">
            <v>38</v>
          </cell>
          <cell r="S1288">
            <v>9</v>
          </cell>
          <cell r="T1288"/>
          <cell r="U1288">
            <v>129</v>
          </cell>
          <cell r="V1288">
            <v>26</v>
          </cell>
        </row>
        <row r="1289">
          <cell r="D1289" t="str">
            <v>Mill Valley 2016</v>
          </cell>
          <cell r="E1289">
            <v>41</v>
          </cell>
          <cell r="F1289">
            <v>3</v>
          </cell>
          <cell r="G1289">
            <v>0</v>
          </cell>
          <cell r="H1289">
            <v>3</v>
          </cell>
          <cell r="I1289"/>
          <cell r="J1289">
            <v>24</v>
          </cell>
          <cell r="K1289">
            <v>3</v>
          </cell>
          <cell r="L1289">
            <v>0</v>
          </cell>
          <cell r="M1289">
            <v>3</v>
          </cell>
          <cell r="N1289"/>
          <cell r="O1289">
            <v>26</v>
          </cell>
          <cell r="P1289">
            <v>2</v>
          </cell>
          <cell r="Q1289"/>
          <cell r="R1289">
            <v>38</v>
          </cell>
          <cell r="S1289">
            <v>2</v>
          </cell>
          <cell r="T1289"/>
          <cell r="U1289">
            <v>129</v>
          </cell>
          <cell r="V1289">
            <v>10</v>
          </cell>
        </row>
        <row r="1290">
          <cell r="D1290" t="str">
            <v>Mill Valley 2017</v>
          </cell>
          <cell r="E1290">
            <v>41</v>
          </cell>
          <cell r="F1290">
            <v>6</v>
          </cell>
          <cell r="G1290">
            <v>0</v>
          </cell>
          <cell r="H1290">
            <v>6</v>
          </cell>
          <cell r="I1290"/>
          <cell r="J1290">
            <v>24</v>
          </cell>
          <cell r="K1290">
            <v>6</v>
          </cell>
          <cell r="L1290">
            <v>0</v>
          </cell>
          <cell r="M1290">
            <v>6</v>
          </cell>
          <cell r="N1290"/>
          <cell r="O1290">
            <v>26</v>
          </cell>
          <cell r="P1290">
            <v>5</v>
          </cell>
          <cell r="Q1290"/>
          <cell r="R1290">
            <v>38</v>
          </cell>
          <cell r="S1290">
            <v>4</v>
          </cell>
          <cell r="T1290"/>
          <cell r="U1290">
            <v>129</v>
          </cell>
          <cell r="V1290">
            <v>21</v>
          </cell>
        </row>
        <row r="1291">
          <cell r="D1291" t="str">
            <v>Millbrae 2014</v>
          </cell>
          <cell r="E1291"/>
          <cell r="F1291"/>
          <cell r="G1291"/>
          <cell r="H1291"/>
          <cell r="I1291"/>
          <cell r="J1291"/>
          <cell r="K1291"/>
          <cell r="L1291"/>
          <cell r="M1291"/>
          <cell r="N1291"/>
          <cell r="O1291"/>
          <cell r="P1291"/>
          <cell r="Q1291"/>
          <cell r="R1291"/>
          <cell r="S1291"/>
          <cell r="T1291"/>
          <cell r="U1291"/>
          <cell r="V1291"/>
        </row>
        <row r="1292">
          <cell r="D1292" t="str">
            <v>Millbrae 2015</v>
          </cell>
          <cell r="E1292"/>
          <cell r="F1292"/>
          <cell r="G1292"/>
          <cell r="H1292"/>
          <cell r="I1292"/>
          <cell r="J1292"/>
          <cell r="K1292"/>
          <cell r="L1292"/>
          <cell r="M1292"/>
          <cell r="N1292"/>
          <cell r="O1292"/>
          <cell r="P1292"/>
          <cell r="Q1292"/>
          <cell r="R1292"/>
          <cell r="S1292"/>
          <cell r="T1292"/>
          <cell r="U1292"/>
          <cell r="V1292"/>
        </row>
        <row r="1293">
          <cell r="D1293" t="str">
            <v>Millbrae 2016</v>
          </cell>
          <cell r="E1293">
            <v>193</v>
          </cell>
          <cell r="F1293">
            <v>0</v>
          </cell>
          <cell r="G1293">
            <v>0</v>
          </cell>
          <cell r="H1293">
            <v>0</v>
          </cell>
          <cell r="I1293"/>
          <cell r="J1293">
            <v>101</v>
          </cell>
          <cell r="K1293">
            <v>0</v>
          </cell>
          <cell r="L1293">
            <v>0</v>
          </cell>
          <cell r="M1293">
            <v>0</v>
          </cell>
          <cell r="N1293"/>
          <cell r="O1293">
            <v>112</v>
          </cell>
          <cell r="P1293">
            <v>0</v>
          </cell>
          <cell r="Q1293"/>
          <cell r="R1293">
            <v>257</v>
          </cell>
          <cell r="S1293">
            <v>0</v>
          </cell>
          <cell r="T1293"/>
          <cell r="U1293">
            <v>663</v>
          </cell>
          <cell r="V1293">
            <v>0</v>
          </cell>
        </row>
        <row r="1294">
          <cell r="D1294" t="str">
            <v>Millbrae 2017</v>
          </cell>
          <cell r="E1294">
            <v>193</v>
          </cell>
          <cell r="F1294">
            <v>0</v>
          </cell>
          <cell r="G1294">
            <v>0</v>
          </cell>
          <cell r="H1294">
            <v>0</v>
          </cell>
          <cell r="I1294"/>
          <cell r="J1294">
            <v>101</v>
          </cell>
          <cell r="K1294">
            <v>0</v>
          </cell>
          <cell r="L1294">
            <v>0</v>
          </cell>
          <cell r="M1294">
            <v>0</v>
          </cell>
          <cell r="N1294"/>
          <cell r="O1294">
            <v>112</v>
          </cell>
          <cell r="P1294">
            <v>0</v>
          </cell>
          <cell r="Q1294"/>
          <cell r="R1294">
            <v>257</v>
          </cell>
          <cell r="S1294">
            <v>3</v>
          </cell>
          <cell r="T1294"/>
          <cell r="U1294">
            <v>663</v>
          </cell>
          <cell r="V1294">
            <v>3</v>
          </cell>
        </row>
        <row r="1295">
          <cell r="D1295" t="str">
            <v>Milpitas 2014</v>
          </cell>
          <cell r="E1295">
            <v>1004</v>
          </cell>
          <cell r="F1295">
            <v>0</v>
          </cell>
          <cell r="G1295">
            <v>0</v>
          </cell>
          <cell r="H1295">
            <v>0</v>
          </cell>
          <cell r="I1295"/>
          <cell r="J1295">
            <v>570</v>
          </cell>
          <cell r="K1295">
            <v>0</v>
          </cell>
          <cell r="L1295">
            <v>0</v>
          </cell>
          <cell r="M1295">
            <v>0</v>
          </cell>
          <cell r="N1295"/>
          <cell r="O1295">
            <v>565</v>
          </cell>
          <cell r="P1295">
            <v>0</v>
          </cell>
          <cell r="Q1295"/>
          <cell r="R1295">
            <v>1151</v>
          </cell>
          <cell r="S1295">
            <v>841</v>
          </cell>
          <cell r="T1295"/>
          <cell r="U1295">
            <v>3290</v>
          </cell>
          <cell r="V1295">
            <v>841</v>
          </cell>
        </row>
        <row r="1296">
          <cell r="D1296" t="str">
            <v>Milpitas 2015</v>
          </cell>
          <cell r="E1296">
            <v>1004</v>
          </cell>
          <cell r="F1296">
            <v>0</v>
          </cell>
          <cell r="G1296">
            <v>0</v>
          </cell>
          <cell r="H1296">
            <v>0</v>
          </cell>
          <cell r="I1296"/>
          <cell r="J1296">
            <v>570</v>
          </cell>
          <cell r="K1296">
            <v>0</v>
          </cell>
          <cell r="L1296">
            <v>0</v>
          </cell>
          <cell r="M1296">
            <v>0</v>
          </cell>
          <cell r="N1296"/>
          <cell r="O1296">
            <v>565</v>
          </cell>
          <cell r="P1296">
            <v>0</v>
          </cell>
          <cell r="Q1296"/>
          <cell r="R1296">
            <v>1151</v>
          </cell>
          <cell r="S1296">
            <v>270</v>
          </cell>
          <cell r="T1296"/>
          <cell r="U1296">
            <v>3290</v>
          </cell>
          <cell r="V1296">
            <v>270</v>
          </cell>
        </row>
        <row r="1297">
          <cell r="D1297" t="str">
            <v>Milpitas 2016</v>
          </cell>
          <cell r="E1297">
            <v>1004</v>
          </cell>
          <cell r="F1297">
            <v>0</v>
          </cell>
          <cell r="G1297">
            <v>0</v>
          </cell>
          <cell r="H1297">
            <v>0</v>
          </cell>
          <cell r="I1297"/>
          <cell r="J1297">
            <v>570</v>
          </cell>
          <cell r="K1297">
            <v>0</v>
          </cell>
          <cell r="L1297">
            <v>0</v>
          </cell>
          <cell r="M1297">
            <v>0</v>
          </cell>
          <cell r="N1297"/>
          <cell r="O1297">
            <v>565</v>
          </cell>
          <cell r="P1297">
            <v>0</v>
          </cell>
          <cell r="Q1297"/>
          <cell r="R1297">
            <v>1151</v>
          </cell>
          <cell r="S1297">
            <v>82</v>
          </cell>
          <cell r="T1297"/>
          <cell r="U1297">
            <v>3290</v>
          </cell>
          <cell r="V1297">
            <v>82</v>
          </cell>
        </row>
        <row r="1298">
          <cell r="D1298" t="str">
            <v>Milpitas 2017</v>
          </cell>
          <cell r="E1298">
            <v>1004</v>
          </cell>
          <cell r="F1298">
            <v>0</v>
          </cell>
          <cell r="G1298">
            <v>0</v>
          </cell>
          <cell r="H1298">
            <v>0</v>
          </cell>
          <cell r="I1298"/>
          <cell r="J1298">
            <v>570</v>
          </cell>
          <cell r="K1298">
            <v>0</v>
          </cell>
          <cell r="L1298">
            <v>0</v>
          </cell>
          <cell r="M1298">
            <v>0</v>
          </cell>
          <cell r="N1298"/>
          <cell r="O1298">
            <v>565</v>
          </cell>
          <cell r="P1298">
            <v>0</v>
          </cell>
          <cell r="Q1298"/>
          <cell r="R1298">
            <v>1151</v>
          </cell>
          <cell r="S1298">
            <v>111</v>
          </cell>
          <cell r="T1298"/>
          <cell r="U1298">
            <v>3290</v>
          </cell>
          <cell r="V1298">
            <v>111</v>
          </cell>
        </row>
        <row r="1299">
          <cell r="D1299" t="str">
            <v>Mission Viejo 2013</v>
          </cell>
          <cell r="E1299"/>
          <cell r="F1299"/>
          <cell r="G1299"/>
          <cell r="H1299"/>
          <cell r="I1299"/>
          <cell r="J1299"/>
          <cell r="K1299"/>
          <cell r="L1299"/>
          <cell r="M1299"/>
          <cell r="N1299"/>
          <cell r="O1299"/>
          <cell r="P1299"/>
          <cell r="Q1299"/>
          <cell r="R1299"/>
          <cell r="S1299"/>
          <cell r="T1299"/>
          <cell r="U1299"/>
          <cell r="V1299"/>
        </row>
        <row r="1300">
          <cell r="D1300" t="str">
            <v>Mission Viejo 2014</v>
          </cell>
          <cell r="E1300">
            <v>42</v>
          </cell>
          <cell r="F1300">
            <v>9</v>
          </cell>
          <cell r="G1300">
            <v>9</v>
          </cell>
          <cell r="H1300">
            <v>0</v>
          </cell>
          <cell r="I1300"/>
          <cell r="J1300">
            <v>29</v>
          </cell>
          <cell r="K1300">
            <v>6</v>
          </cell>
          <cell r="L1300">
            <v>6</v>
          </cell>
          <cell r="M1300">
            <v>0</v>
          </cell>
          <cell r="N1300"/>
          <cell r="O1300">
            <v>33</v>
          </cell>
          <cell r="P1300">
            <v>16</v>
          </cell>
          <cell r="Q1300"/>
          <cell r="R1300">
            <v>73</v>
          </cell>
          <cell r="S1300">
            <v>296</v>
          </cell>
          <cell r="T1300"/>
          <cell r="U1300">
            <v>177</v>
          </cell>
          <cell r="V1300">
            <v>327</v>
          </cell>
        </row>
        <row r="1301">
          <cell r="D1301" t="str">
            <v>Mission Viejo 2015</v>
          </cell>
          <cell r="E1301">
            <v>42</v>
          </cell>
          <cell r="F1301">
            <v>3</v>
          </cell>
          <cell r="G1301">
            <v>3</v>
          </cell>
          <cell r="H1301">
            <v>0</v>
          </cell>
          <cell r="I1301"/>
          <cell r="J1301">
            <v>29</v>
          </cell>
          <cell r="K1301">
            <v>22</v>
          </cell>
          <cell r="L1301">
            <v>22</v>
          </cell>
          <cell r="M1301">
            <v>0</v>
          </cell>
          <cell r="N1301"/>
          <cell r="O1301">
            <v>33</v>
          </cell>
          <cell r="P1301">
            <v>0</v>
          </cell>
          <cell r="Q1301"/>
          <cell r="R1301">
            <v>73</v>
          </cell>
          <cell r="S1301">
            <v>468</v>
          </cell>
          <cell r="T1301"/>
          <cell r="U1301">
            <v>177</v>
          </cell>
          <cell r="V1301">
            <v>493</v>
          </cell>
        </row>
        <row r="1302">
          <cell r="D1302" t="str">
            <v>Mission Viejo 2016</v>
          </cell>
          <cell r="E1302">
            <v>42</v>
          </cell>
          <cell r="F1302">
            <v>1</v>
          </cell>
          <cell r="G1302">
            <v>1</v>
          </cell>
          <cell r="H1302">
            <v>0</v>
          </cell>
          <cell r="I1302"/>
          <cell r="J1302">
            <v>29</v>
          </cell>
          <cell r="K1302">
            <v>0</v>
          </cell>
          <cell r="L1302">
            <v>0</v>
          </cell>
          <cell r="M1302">
            <v>0</v>
          </cell>
          <cell r="N1302"/>
          <cell r="O1302">
            <v>33</v>
          </cell>
          <cell r="P1302">
            <v>0</v>
          </cell>
          <cell r="Q1302"/>
          <cell r="R1302">
            <v>73</v>
          </cell>
          <cell r="S1302">
            <v>6</v>
          </cell>
          <cell r="T1302"/>
          <cell r="U1302">
            <v>177</v>
          </cell>
          <cell r="V1302">
            <v>7</v>
          </cell>
        </row>
        <row r="1303">
          <cell r="D1303" t="str">
            <v>Mission Viejo 2017</v>
          </cell>
          <cell r="E1303">
            <v>42</v>
          </cell>
          <cell r="F1303">
            <v>0</v>
          </cell>
          <cell r="G1303">
            <v>0</v>
          </cell>
          <cell r="H1303">
            <v>0</v>
          </cell>
          <cell r="I1303"/>
          <cell r="J1303">
            <v>29</v>
          </cell>
          <cell r="K1303">
            <v>0</v>
          </cell>
          <cell r="L1303">
            <v>0</v>
          </cell>
          <cell r="M1303">
            <v>0</v>
          </cell>
          <cell r="N1303"/>
          <cell r="O1303">
            <v>33</v>
          </cell>
          <cell r="P1303">
            <v>0</v>
          </cell>
          <cell r="Q1303"/>
          <cell r="R1303">
            <v>73</v>
          </cell>
          <cell r="S1303">
            <v>35</v>
          </cell>
          <cell r="T1303"/>
          <cell r="U1303">
            <v>177</v>
          </cell>
          <cell r="V1303">
            <v>35</v>
          </cell>
        </row>
        <row r="1304">
          <cell r="D1304" t="str">
            <v>Modesto 2014</v>
          </cell>
          <cell r="E1304"/>
          <cell r="F1304"/>
          <cell r="G1304"/>
          <cell r="H1304"/>
          <cell r="I1304"/>
          <cell r="J1304"/>
          <cell r="K1304"/>
          <cell r="L1304"/>
          <cell r="M1304"/>
          <cell r="N1304"/>
          <cell r="O1304"/>
          <cell r="P1304"/>
          <cell r="Q1304"/>
          <cell r="R1304"/>
          <cell r="S1304"/>
          <cell r="T1304"/>
          <cell r="U1304"/>
          <cell r="V1304"/>
        </row>
        <row r="1305">
          <cell r="D1305" t="str">
            <v>Modesto 2015</v>
          </cell>
          <cell r="E1305">
            <v>2574</v>
          </cell>
          <cell r="F1305">
            <v>0</v>
          </cell>
          <cell r="G1305">
            <v>0</v>
          </cell>
          <cell r="H1305">
            <v>0</v>
          </cell>
          <cell r="I1305"/>
          <cell r="J1305">
            <v>1783</v>
          </cell>
          <cell r="K1305">
            <v>0</v>
          </cell>
          <cell r="L1305">
            <v>0</v>
          </cell>
          <cell r="M1305">
            <v>0</v>
          </cell>
          <cell r="N1305"/>
          <cell r="O1305">
            <v>2122</v>
          </cell>
          <cell r="P1305">
            <v>0</v>
          </cell>
          <cell r="Q1305"/>
          <cell r="R1305">
            <v>3796</v>
          </cell>
          <cell r="S1305">
            <v>18</v>
          </cell>
          <cell r="T1305"/>
          <cell r="U1305">
            <v>10275</v>
          </cell>
          <cell r="V1305">
            <v>18</v>
          </cell>
        </row>
        <row r="1306">
          <cell r="D1306" t="str">
            <v>Modesto 2016</v>
          </cell>
          <cell r="E1306">
            <v>2574</v>
          </cell>
          <cell r="F1306">
            <v>0</v>
          </cell>
          <cell r="G1306">
            <v>0</v>
          </cell>
          <cell r="H1306">
            <v>0</v>
          </cell>
          <cell r="I1306"/>
          <cell r="J1306">
            <v>1783</v>
          </cell>
          <cell r="K1306">
            <v>50</v>
          </cell>
          <cell r="L1306">
            <v>50</v>
          </cell>
          <cell r="M1306">
            <v>0</v>
          </cell>
          <cell r="N1306"/>
          <cell r="O1306">
            <v>2122</v>
          </cell>
          <cell r="P1306">
            <v>56</v>
          </cell>
          <cell r="Q1306"/>
          <cell r="R1306">
            <v>3796</v>
          </cell>
          <cell r="S1306">
            <v>150</v>
          </cell>
          <cell r="T1306"/>
          <cell r="U1306">
            <v>10275</v>
          </cell>
          <cell r="V1306">
            <v>256</v>
          </cell>
        </row>
        <row r="1307">
          <cell r="D1307" t="str">
            <v>Modesto 2017</v>
          </cell>
          <cell r="E1307">
            <v>2574</v>
          </cell>
          <cell r="F1307">
            <v>0</v>
          </cell>
          <cell r="G1307">
            <v>0</v>
          </cell>
          <cell r="H1307">
            <v>0</v>
          </cell>
          <cell r="I1307"/>
          <cell r="J1307">
            <v>1783</v>
          </cell>
          <cell r="K1307">
            <v>0</v>
          </cell>
          <cell r="L1307">
            <v>0</v>
          </cell>
          <cell r="M1307">
            <v>0</v>
          </cell>
          <cell r="N1307"/>
          <cell r="O1307">
            <v>2122</v>
          </cell>
          <cell r="P1307">
            <v>3</v>
          </cell>
          <cell r="Q1307"/>
          <cell r="R1307">
            <v>3796</v>
          </cell>
          <cell r="S1307">
            <v>137</v>
          </cell>
          <cell r="T1307"/>
          <cell r="U1307">
            <v>10275</v>
          </cell>
          <cell r="V1307">
            <v>140</v>
          </cell>
        </row>
        <row r="1308">
          <cell r="D1308" t="str">
            <v>Modoc County - Unincorporated 2014</v>
          </cell>
          <cell r="E1308">
            <v>0</v>
          </cell>
          <cell r="F1308">
            <v>0</v>
          </cell>
          <cell r="G1308">
            <v>0</v>
          </cell>
          <cell r="H1308">
            <v>0</v>
          </cell>
          <cell r="I1308">
            <v>0</v>
          </cell>
          <cell r="J1308">
            <v>0</v>
          </cell>
          <cell r="K1308">
            <v>0</v>
          </cell>
          <cell r="L1308">
            <v>0</v>
          </cell>
          <cell r="M1308">
            <v>0</v>
          </cell>
          <cell r="N1308">
            <v>0</v>
          </cell>
          <cell r="O1308">
            <v>0</v>
          </cell>
          <cell r="P1308">
            <v>0</v>
          </cell>
          <cell r="Q1308">
            <v>0</v>
          </cell>
          <cell r="R1308">
            <v>0</v>
          </cell>
          <cell r="S1308">
            <v>0</v>
          </cell>
          <cell r="T1308">
            <v>0</v>
          </cell>
          <cell r="U1308">
            <v>0</v>
          </cell>
          <cell r="V1308">
            <v>0</v>
          </cell>
        </row>
        <row r="1309">
          <cell r="D1309" t="str">
            <v>Modoc County - Unincorporated 2015</v>
          </cell>
        </row>
        <row r="1310">
          <cell r="D1310" t="str">
            <v>Modoc County - Unincorporated 2016</v>
          </cell>
        </row>
        <row r="1311">
          <cell r="D1311" t="str">
            <v>Modoc County - Unincorporated 2017</v>
          </cell>
        </row>
        <row r="1312">
          <cell r="D1312" t="str">
            <v>Mono County - Unincorporated 2014</v>
          </cell>
          <cell r="E1312">
            <v>11</v>
          </cell>
          <cell r="F1312">
            <v>0</v>
          </cell>
          <cell r="G1312">
            <v>0</v>
          </cell>
          <cell r="H1312">
            <v>0</v>
          </cell>
          <cell r="I1312"/>
          <cell r="J1312">
            <v>7</v>
          </cell>
          <cell r="K1312">
            <v>0</v>
          </cell>
          <cell r="L1312">
            <v>0</v>
          </cell>
          <cell r="M1312">
            <v>0</v>
          </cell>
          <cell r="N1312"/>
          <cell r="O1312">
            <v>9</v>
          </cell>
          <cell r="P1312">
            <v>9</v>
          </cell>
          <cell r="Q1312"/>
          <cell r="R1312">
            <v>19</v>
          </cell>
          <cell r="S1312">
            <v>4</v>
          </cell>
          <cell r="T1312"/>
          <cell r="U1312">
            <v>46</v>
          </cell>
          <cell r="V1312">
            <v>13</v>
          </cell>
        </row>
        <row r="1313">
          <cell r="D1313" t="str">
            <v>Mono County - Unincorporated 2015</v>
          </cell>
          <cell r="E1313">
            <v>11</v>
          </cell>
          <cell r="F1313">
            <v>0</v>
          </cell>
          <cell r="G1313">
            <v>0</v>
          </cell>
          <cell r="H1313">
            <v>0</v>
          </cell>
          <cell r="I1313"/>
          <cell r="J1313">
            <v>7</v>
          </cell>
          <cell r="K1313">
            <v>2</v>
          </cell>
          <cell r="L1313">
            <v>0</v>
          </cell>
          <cell r="M1313">
            <v>2</v>
          </cell>
          <cell r="N1313"/>
          <cell r="O1313">
            <v>9</v>
          </cell>
          <cell r="P1313">
            <v>10</v>
          </cell>
          <cell r="Q1313"/>
          <cell r="R1313">
            <v>19</v>
          </cell>
          <cell r="S1313">
            <v>14</v>
          </cell>
          <cell r="T1313"/>
          <cell r="U1313">
            <v>46</v>
          </cell>
          <cell r="V1313">
            <v>26</v>
          </cell>
        </row>
        <row r="1314">
          <cell r="D1314" t="str">
            <v>Mono County - Unincorporated 2016</v>
          </cell>
          <cell r="E1314">
            <v>11</v>
          </cell>
          <cell r="F1314">
            <v>0</v>
          </cell>
          <cell r="G1314">
            <v>0</v>
          </cell>
          <cell r="H1314">
            <v>0</v>
          </cell>
          <cell r="I1314"/>
          <cell r="J1314">
            <v>7</v>
          </cell>
          <cell r="K1314">
            <v>5</v>
          </cell>
          <cell r="L1314">
            <v>0</v>
          </cell>
          <cell r="M1314">
            <v>5</v>
          </cell>
          <cell r="N1314"/>
          <cell r="O1314">
            <v>9</v>
          </cell>
          <cell r="P1314">
            <v>12</v>
          </cell>
          <cell r="Q1314"/>
          <cell r="R1314">
            <v>19</v>
          </cell>
          <cell r="S1314">
            <v>9</v>
          </cell>
          <cell r="T1314"/>
          <cell r="U1314">
            <v>46</v>
          </cell>
          <cell r="V1314">
            <v>26</v>
          </cell>
        </row>
        <row r="1315">
          <cell r="D1315" t="str">
            <v>Mono County - Unincorporated 2017</v>
          </cell>
          <cell r="E1315">
            <v>11</v>
          </cell>
          <cell r="F1315">
            <v>0</v>
          </cell>
          <cell r="G1315">
            <v>0</v>
          </cell>
          <cell r="H1315">
            <v>0</v>
          </cell>
          <cell r="I1315"/>
          <cell r="J1315">
            <v>7</v>
          </cell>
          <cell r="K1315">
            <v>6</v>
          </cell>
          <cell r="L1315">
            <v>0</v>
          </cell>
          <cell r="M1315">
            <v>6</v>
          </cell>
          <cell r="N1315"/>
          <cell r="O1315">
            <v>9</v>
          </cell>
          <cell r="P1315">
            <v>13</v>
          </cell>
          <cell r="Q1315"/>
          <cell r="R1315">
            <v>19</v>
          </cell>
          <cell r="S1315">
            <v>10</v>
          </cell>
          <cell r="T1315"/>
          <cell r="U1315">
            <v>46</v>
          </cell>
          <cell r="V1315">
            <v>29</v>
          </cell>
        </row>
        <row r="1316">
          <cell r="D1316" t="str">
            <v>Monrovia 2013</v>
          </cell>
          <cell r="E1316"/>
          <cell r="F1316"/>
          <cell r="G1316"/>
          <cell r="H1316"/>
          <cell r="I1316"/>
          <cell r="J1316"/>
          <cell r="K1316"/>
          <cell r="L1316"/>
          <cell r="M1316"/>
          <cell r="N1316"/>
          <cell r="O1316"/>
          <cell r="P1316"/>
          <cell r="Q1316"/>
          <cell r="R1316"/>
          <cell r="S1316"/>
          <cell r="T1316"/>
          <cell r="U1316"/>
          <cell r="V1316"/>
        </row>
        <row r="1317">
          <cell r="D1317" t="str">
            <v>Monrovia 2014</v>
          </cell>
          <cell r="E1317">
            <v>142</v>
          </cell>
          <cell r="F1317">
            <v>0</v>
          </cell>
          <cell r="G1317">
            <v>0</v>
          </cell>
          <cell r="H1317">
            <v>0</v>
          </cell>
          <cell r="I1317"/>
          <cell r="J1317">
            <v>88</v>
          </cell>
          <cell r="K1317">
            <v>0</v>
          </cell>
          <cell r="L1317">
            <v>0</v>
          </cell>
          <cell r="M1317">
            <v>0</v>
          </cell>
          <cell r="N1317"/>
          <cell r="O1317">
            <v>96</v>
          </cell>
          <cell r="P1317">
            <v>2</v>
          </cell>
          <cell r="Q1317"/>
          <cell r="R1317">
            <v>241</v>
          </cell>
          <cell r="S1317">
            <v>34</v>
          </cell>
          <cell r="T1317"/>
          <cell r="U1317">
            <v>567</v>
          </cell>
          <cell r="V1317">
            <v>36</v>
          </cell>
        </row>
        <row r="1318">
          <cell r="D1318" t="str">
            <v>Monrovia 2015</v>
          </cell>
          <cell r="E1318">
            <v>142</v>
          </cell>
          <cell r="F1318">
            <v>0</v>
          </cell>
          <cell r="G1318">
            <v>0</v>
          </cell>
          <cell r="H1318">
            <v>0</v>
          </cell>
          <cell r="I1318"/>
          <cell r="J1318">
            <v>88</v>
          </cell>
          <cell r="K1318">
            <v>0</v>
          </cell>
          <cell r="L1318">
            <v>0</v>
          </cell>
          <cell r="M1318">
            <v>0</v>
          </cell>
          <cell r="N1318"/>
          <cell r="O1318">
            <v>96</v>
          </cell>
          <cell r="P1318">
            <v>0</v>
          </cell>
          <cell r="Q1318"/>
          <cell r="R1318">
            <v>241</v>
          </cell>
          <cell r="S1318">
            <v>9</v>
          </cell>
          <cell r="T1318"/>
          <cell r="U1318">
            <v>567</v>
          </cell>
          <cell r="V1318">
            <v>9</v>
          </cell>
        </row>
        <row r="1319">
          <cell r="D1319" t="str">
            <v>Monrovia 2016</v>
          </cell>
          <cell r="E1319">
            <v>142</v>
          </cell>
          <cell r="F1319">
            <v>0</v>
          </cell>
          <cell r="G1319">
            <v>0</v>
          </cell>
          <cell r="H1319">
            <v>0</v>
          </cell>
          <cell r="I1319"/>
          <cell r="J1319">
            <v>88</v>
          </cell>
          <cell r="K1319">
            <v>0</v>
          </cell>
          <cell r="L1319">
            <v>0</v>
          </cell>
          <cell r="M1319">
            <v>0</v>
          </cell>
          <cell r="N1319"/>
          <cell r="O1319">
            <v>96</v>
          </cell>
          <cell r="P1319">
            <v>0</v>
          </cell>
          <cell r="Q1319"/>
          <cell r="R1319">
            <v>241</v>
          </cell>
          <cell r="S1319">
            <v>445</v>
          </cell>
          <cell r="T1319"/>
          <cell r="U1319">
            <v>567</v>
          </cell>
          <cell r="V1319">
            <v>445</v>
          </cell>
        </row>
        <row r="1320">
          <cell r="D1320" t="str">
            <v>Monrovia 2017</v>
          </cell>
          <cell r="E1320">
            <v>142</v>
          </cell>
          <cell r="F1320">
            <v>0</v>
          </cell>
          <cell r="G1320">
            <v>0</v>
          </cell>
          <cell r="H1320">
            <v>0</v>
          </cell>
          <cell r="I1320"/>
          <cell r="J1320">
            <v>88</v>
          </cell>
          <cell r="K1320">
            <v>0</v>
          </cell>
          <cell r="L1320">
            <v>0</v>
          </cell>
          <cell r="M1320">
            <v>0</v>
          </cell>
          <cell r="N1320"/>
          <cell r="O1320">
            <v>96</v>
          </cell>
          <cell r="P1320">
            <v>2</v>
          </cell>
          <cell r="Q1320"/>
          <cell r="R1320">
            <v>241</v>
          </cell>
          <cell r="S1320">
            <v>22</v>
          </cell>
          <cell r="T1320"/>
          <cell r="U1320">
            <v>567</v>
          </cell>
          <cell r="V1320">
            <v>24</v>
          </cell>
        </row>
        <row r="1321">
          <cell r="D1321" t="str">
            <v>Montague 2014</v>
          </cell>
          <cell r="E1321"/>
          <cell r="F1321"/>
          <cell r="G1321"/>
          <cell r="H1321"/>
          <cell r="I1321"/>
          <cell r="J1321"/>
          <cell r="K1321"/>
          <cell r="L1321"/>
          <cell r="M1321"/>
          <cell r="N1321"/>
          <cell r="O1321"/>
          <cell r="P1321"/>
          <cell r="Q1321"/>
          <cell r="R1321"/>
          <cell r="S1321"/>
          <cell r="T1321"/>
          <cell r="U1321"/>
          <cell r="V1321"/>
        </row>
        <row r="1322">
          <cell r="D1322" t="str">
            <v>Montague 2015</v>
          </cell>
          <cell r="E1322"/>
          <cell r="F1322"/>
          <cell r="G1322"/>
          <cell r="H1322"/>
          <cell r="I1322"/>
          <cell r="J1322"/>
          <cell r="K1322"/>
          <cell r="L1322"/>
          <cell r="M1322"/>
          <cell r="N1322"/>
          <cell r="O1322"/>
          <cell r="P1322"/>
          <cell r="Q1322"/>
          <cell r="R1322"/>
          <cell r="S1322"/>
          <cell r="T1322"/>
          <cell r="U1322"/>
          <cell r="V1322"/>
        </row>
        <row r="1323">
          <cell r="D1323" t="str">
            <v>Montague 2016</v>
          </cell>
          <cell r="E1323"/>
          <cell r="F1323"/>
          <cell r="G1323"/>
          <cell r="H1323"/>
          <cell r="I1323"/>
          <cell r="J1323"/>
          <cell r="K1323"/>
          <cell r="L1323"/>
          <cell r="M1323"/>
          <cell r="N1323"/>
          <cell r="O1323"/>
          <cell r="P1323"/>
          <cell r="Q1323"/>
          <cell r="R1323"/>
          <cell r="S1323"/>
          <cell r="T1323"/>
          <cell r="U1323"/>
          <cell r="V1323"/>
        </row>
        <row r="1324">
          <cell r="D1324" t="str">
            <v>Montague 2017</v>
          </cell>
          <cell r="E1324">
            <v>5</v>
          </cell>
          <cell r="F1324">
            <v>0</v>
          </cell>
          <cell r="G1324">
            <v>0</v>
          </cell>
          <cell r="H1324">
            <v>0</v>
          </cell>
          <cell r="I1324"/>
          <cell r="J1324">
            <v>3</v>
          </cell>
          <cell r="K1324">
            <v>0</v>
          </cell>
          <cell r="L1324">
            <v>0</v>
          </cell>
          <cell r="M1324">
            <v>0</v>
          </cell>
          <cell r="N1324"/>
          <cell r="O1324">
            <v>3</v>
          </cell>
          <cell r="P1324">
            <v>0</v>
          </cell>
          <cell r="Q1324"/>
          <cell r="R1324">
            <v>8</v>
          </cell>
          <cell r="S1324">
            <v>0</v>
          </cell>
          <cell r="T1324"/>
          <cell r="U1324">
            <v>19</v>
          </cell>
          <cell r="V1324">
            <v>0</v>
          </cell>
        </row>
        <row r="1325">
          <cell r="D1325" t="str">
            <v>Montclair 2013</v>
          </cell>
          <cell r="E1325"/>
          <cell r="F1325"/>
          <cell r="G1325"/>
          <cell r="H1325"/>
          <cell r="I1325"/>
          <cell r="J1325"/>
          <cell r="K1325"/>
          <cell r="L1325"/>
          <cell r="M1325"/>
          <cell r="N1325"/>
          <cell r="O1325"/>
          <cell r="P1325"/>
          <cell r="Q1325"/>
          <cell r="R1325"/>
          <cell r="S1325"/>
          <cell r="T1325"/>
          <cell r="U1325"/>
          <cell r="V1325"/>
        </row>
        <row r="1326">
          <cell r="D1326" t="str">
            <v>Montclair 2014</v>
          </cell>
          <cell r="E1326">
            <v>0</v>
          </cell>
          <cell r="F1326">
            <v>0</v>
          </cell>
          <cell r="G1326">
            <v>0</v>
          </cell>
          <cell r="H1326">
            <v>0</v>
          </cell>
          <cell r="I1326">
            <v>0</v>
          </cell>
          <cell r="J1326">
            <v>0</v>
          </cell>
          <cell r="K1326">
            <v>0</v>
          </cell>
          <cell r="L1326">
            <v>0</v>
          </cell>
          <cell r="M1326">
            <v>0</v>
          </cell>
          <cell r="N1326">
            <v>0</v>
          </cell>
          <cell r="O1326">
            <v>0</v>
          </cell>
          <cell r="P1326">
            <v>0</v>
          </cell>
          <cell r="Q1326">
            <v>0</v>
          </cell>
          <cell r="R1326">
            <v>0</v>
          </cell>
          <cell r="S1326">
            <v>0</v>
          </cell>
          <cell r="T1326">
            <v>0</v>
          </cell>
          <cell r="U1326">
            <v>0</v>
          </cell>
          <cell r="V1326">
            <v>0</v>
          </cell>
        </row>
        <row r="1327">
          <cell r="D1327" t="str">
            <v>Montclair 2015</v>
          </cell>
        </row>
        <row r="1328">
          <cell r="D1328" t="str">
            <v>Montclair 2016</v>
          </cell>
        </row>
        <row r="1329">
          <cell r="D1329" t="str">
            <v>Montclair 2017</v>
          </cell>
        </row>
        <row r="1330">
          <cell r="D1330" t="str">
            <v>Monte Sereno 2014</v>
          </cell>
          <cell r="E1330">
            <v>23</v>
          </cell>
          <cell r="F1330">
            <v>0</v>
          </cell>
          <cell r="G1330">
            <v>0</v>
          </cell>
          <cell r="H1330">
            <v>0</v>
          </cell>
          <cell r="I1330"/>
          <cell r="J1330">
            <v>13</v>
          </cell>
          <cell r="K1330">
            <v>1</v>
          </cell>
          <cell r="L1330">
            <v>1</v>
          </cell>
          <cell r="M1330">
            <v>0</v>
          </cell>
          <cell r="N1330"/>
          <cell r="O1330">
            <v>13</v>
          </cell>
          <cell r="P1330">
            <v>0</v>
          </cell>
          <cell r="Q1330"/>
          <cell r="R1330">
            <v>12</v>
          </cell>
          <cell r="S1330">
            <v>4</v>
          </cell>
          <cell r="T1330"/>
          <cell r="U1330">
            <v>61</v>
          </cell>
          <cell r="V1330">
            <v>5</v>
          </cell>
        </row>
        <row r="1331">
          <cell r="D1331" t="str">
            <v>Monte Sereno 2015</v>
          </cell>
          <cell r="E1331">
            <v>23</v>
          </cell>
          <cell r="F1331">
            <v>4</v>
          </cell>
          <cell r="G1331">
            <v>0</v>
          </cell>
          <cell r="H1331">
            <v>4</v>
          </cell>
          <cell r="I1331"/>
          <cell r="J1331">
            <v>13</v>
          </cell>
          <cell r="K1331">
            <v>0</v>
          </cell>
          <cell r="L1331">
            <v>0</v>
          </cell>
          <cell r="M1331">
            <v>0</v>
          </cell>
          <cell r="N1331"/>
          <cell r="O1331">
            <v>13</v>
          </cell>
          <cell r="P1331">
            <v>1</v>
          </cell>
          <cell r="Q1331"/>
          <cell r="R1331">
            <v>12</v>
          </cell>
          <cell r="S1331">
            <v>2</v>
          </cell>
          <cell r="T1331"/>
          <cell r="U1331">
            <v>61</v>
          </cell>
          <cell r="V1331">
            <v>7</v>
          </cell>
        </row>
        <row r="1332">
          <cell r="D1332" t="str">
            <v>Monte Sereno 2016</v>
          </cell>
          <cell r="E1332">
            <v>23</v>
          </cell>
          <cell r="F1332">
            <v>5</v>
          </cell>
          <cell r="G1332">
            <v>5</v>
          </cell>
          <cell r="H1332">
            <v>0</v>
          </cell>
          <cell r="I1332"/>
          <cell r="J1332">
            <v>13</v>
          </cell>
          <cell r="K1332">
            <v>0</v>
          </cell>
          <cell r="L1332">
            <v>0</v>
          </cell>
          <cell r="M1332">
            <v>0</v>
          </cell>
          <cell r="N1332"/>
          <cell r="O1332">
            <v>13</v>
          </cell>
          <cell r="P1332">
            <v>0</v>
          </cell>
          <cell r="Q1332"/>
          <cell r="R1332">
            <v>12</v>
          </cell>
          <cell r="S1332">
            <v>8</v>
          </cell>
          <cell r="T1332"/>
          <cell r="U1332">
            <v>61</v>
          </cell>
          <cell r="V1332">
            <v>13</v>
          </cell>
        </row>
        <row r="1333">
          <cell r="D1333" t="str">
            <v>Monte Sereno 2017</v>
          </cell>
          <cell r="E1333">
            <v>23</v>
          </cell>
          <cell r="F1333">
            <v>12</v>
          </cell>
          <cell r="G1333">
            <v>0</v>
          </cell>
          <cell r="H1333">
            <v>12</v>
          </cell>
          <cell r="I1333"/>
          <cell r="J1333">
            <v>13</v>
          </cell>
          <cell r="K1333">
            <v>0</v>
          </cell>
          <cell r="L1333">
            <v>0</v>
          </cell>
          <cell r="M1333">
            <v>0</v>
          </cell>
          <cell r="N1333"/>
          <cell r="O1333">
            <v>13</v>
          </cell>
          <cell r="P1333">
            <v>0</v>
          </cell>
          <cell r="Q1333"/>
          <cell r="R1333">
            <v>12</v>
          </cell>
          <cell r="S1333">
            <v>4</v>
          </cell>
          <cell r="T1333"/>
          <cell r="U1333">
            <v>61</v>
          </cell>
          <cell r="V1333">
            <v>16</v>
          </cell>
        </row>
        <row r="1334">
          <cell r="D1334" t="str">
            <v>Montebello 2013</v>
          </cell>
          <cell r="E1334"/>
          <cell r="F1334"/>
          <cell r="G1334"/>
          <cell r="H1334"/>
          <cell r="I1334"/>
          <cell r="J1334"/>
          <cell r="K1334"/>
          <cell r="L1334"/>
          <cell r="M1334"/>
          <cell r="N1334"/>
          <cell r="O1334"/>
          <cell r="P1334"/>
          <cell r="Q1334"/>
          <cell r="R1334"/>
          <cell r="S1334"/>
          <cell r="T1334"/>
          <cell r="U1334"/>
          <cell r="V1334"/>
        </row>
        <row r="1335">
          <cell r="D1335" t="str">
            <v>Montebello 2014</v>
          </cell>
          <cell r="E1335">
            <v>0</v>
          </cell>
          <cell r="F1335">
            <v>0</v>
          </cell>
          <cell r="G1335">
            <v>0</v>
          </cell>
          <cell r="H1335">
            <v>0</v>
          </cell>
          <cell r="I1335">
            <v>0</v>
          </cell>
          <cell r="J1335">
            <v>0</v>
          </cell>
          <cell r="K1335">
            <v>0</v>
          </cell>
          <cell r="L1335">
            <v>0</v>
          </cell>
          <cell r="M1335">
            <v>0</v>
          </cell>
          <cell r="N1335">
            <v>0</v>
          </cell>
          <cell r="O1335">
            <v>0</v>
          </cell>
          <cell r="P1335">
            <v>0</v>
          </cell>
          <cell r="Q1335">
            <v>0</v>
          </cell>
          <cell r="R1335">
            <v>0</v>
          </cell>
          <cell r="S1335">
            <v>0</v>
          </cell>
          <cell r="T1335">
            <v>0</v>
          </cell>
          <cell r="U1335">
            <v>0</v>
          </cell>
          <cell r="V1335">
            <v>0</v>
          </cell>
        </row>
        <row r="1336">
          <cell r="D1336" t="str">
            <v>Montebello 2015</v>
          </cell>
        </row>
        <row r="1337">
          <cell r="D1337" t="str">
            <v>Montebello 2016</v>
          </cell>
        </row>
        <row r="1338">
          <cell r="D1338" t="str">
            <v>Montebello 2017</v>
          </cell>
        </row>
        <row r="1339">
          <cell r="D1339" t="str">
            <v>Monterey 2014</v>
          </cell>
        </row>
        <row r="1340">
          <cell r="D1340" t="str">
            <v>Monterey 2015</v>
          </cell>
        </row>
        <row r="1341">
          <cell r="D1341" t="str">
            <v>Monterey 2016</v>
          </cell>
          <cell r="E1341">
            <v>157</v>
          </cell>
          <cell r="F1341">
            <v>0</v>
          </cell>
          <cell r="G1341">
            <v>0</v>
          </cell>
          <cell r="H1341">
            <v>0</v>
          </cell>
          <cell r="I1341"/>
          <cell r="J1341">
            <v>102</v>
          </cell>
          <cell r="K1341">
            <v>0</v>
          </cell>
          <cell r="L1341">
            <v>0</v>
          </cell>
          <cell r="M1341">
            <v>0</v>
          </cell>
          <cell r="N1341"/>
          <cell r="O1341">
            <v>119</v>
          </cell>
          <cell r="P1341">
            <v>0</v>
          </cell>
          <cell r="Q1341"/>
          <cell r="R1341">
            <v>272</v>
          </cell>
          <cell r="S1341">
            <v>2</v>
          </cell>
          <cell r="T1341"/>
          <cell r="U1341">
            <v>650</v>
          </cell>
          <cell r="V1341">
            <v>2</v>
          </cell>
        </row>
        <row r="1342">
          <cell r="D1342" t="str">
            <v>Monterey 2017</v>
          </cell>
          <cell r="E1342">
            <v>157</v>
          </cell>
          <cell r="F1342">
            <v>0</v>
          </cell>
          <cell r="G1342">
            <v>0</v>
          </cell>
          <cell r="H1342">
            <v>0</v>
          </cell>
          <cell r="I1342"/>
          <cell r="J1342">
            <v>102</v>
          </cell>
          <cell r="K1342">
            <v>0</v>
          </cell>
          <cell r="L1342">
            <v>0</v>
          </cell>
          <cell r="M1342">
            <v>0</v>
          </cell>
          <cell r="N1342"/>
          <cell r="O1342">
            <v>119</v>
          </cell>
          <cell r="P1342">
            <v>0</v>
          </cell>
          <cell r="Q1342"/>
          <cell r="R1342">
            <v>272</v>
          </cell>
          <cell r="S1342">
            <v>2</v>
          </cell>
          <cell r="T1342"/>
          <cell r="U1342">
            <v>650</v>
          </cell>
          <cell r="V1342">
            <v>2</v>
          </cell>
        </row>
        <row r="1343">
          <cell r="D1343" t="str">
            <v>Monterey County - Unincorporated 2014</v>
          </cell>
          <cell r="E1343"/>
          <cell r="F1343"/>
          <cell r="G1343"/>
          <cell r="H1343"/>
          <cell r="I1343"/>
          <cell r="J1343"/>
          <cell r="K1343"/>
          <cell r="L1343"/>
          <cell r="M1343"/>
          <cell r="N1343"/>
          <cell r="O1343"/>
          <cell r="P1343"/>
          <cell r="Q1343"/>
          <cell r="R1343"/>
          <cell r="S1343"/>
          <cell r="T1343"/>
          <cell r="U1343"/>
          <cell r="V1343"/>
        </row>
        <row r="1344">
          <cell r="D1344" t="str">
            <v>Monterey County - Unincorporated 2015</v>
          </cell>
          <cell r="E1344">
            <v>374</v>
          </cell>
          <cell r="F1344">
            <v>37</v>
          </cell>
          <cell r="G1344">
            <v>37</v>
          </cell>
          <cell r="H1344">
            <v>0</v>
          </cell>
          <cell r="I1344"/>
          <cell r="J1344">
            <v>244</v>
          </cell>
          <cell r="K1344">
            <v>6</v>
          </cell>
          <cell r="L1344">
            <v>6</v>
          </cell>
          <cell r="M1344">
            <v>0</v>
          </cell>
          <cell r="N1344"/>
          <cell r="O1344">
            <v>282</v>
          </cell>
          <cell r="P1344">
            <v>0</v>
          </cell>
          <cell r="Q1344"/>
          <cell r="R1344">
            <v>651</v>
          </cell>
          <cell r="S1344">
            <v>162</v>
          </cell>
          <cell r="T1344"/>
          <cell r="U1344">
            <v>1551</v>
          </cell>
          <cell r="V1344">
            <v>205</v>
          </cell>
        </row>
        <row r="1345">
          <cell r="D1345" t="str">
            <v>Monterey County - Unincorporated 2016</v>
          </cell>
          <cell r="E1345">
            <v>374</v>
          </cell>
          <cell r="F1345">
            <v>0</v>
          </cell>
          <cell r="G1345">
            <v>0</v>
          </cell>
          <cell r="H1345">
            <v>0</v>
          </cell>
          <cell r="I1345"/>
          <cell r="J1345">
            <v>244</v>
          </cell>
          <cell r="K1345">
            <v>0</v>
          </cell>
          <cell r="L1345">
            <v>0</v>
          </cell>
          <cell r="M1345">
            <v>0</v>
          </cell>
          <cell r="N1345"/>
          <cell r="O1345">
            <v>282</v>
          </cell>
          <cell r="P1345">
            <v>0</v>
          </cell>
          <cell r="Q1345"/>
          <cell r="R1345">
            <v>651</v>
          </cell>
          <cell r="S1345">
            <v>221</v>
          </cell>
          <cell r="T1345"/>
          <cell r="U1345">
            <v>1551</v>
          </cell>
          <cell r="V1345">
            <v>221</v>
          </cell>
        </row>
        <row r="1346">
          <cell r="D1346" t="str">
            <v>Monterey County - Unincorporated 2017</v>
          </cell>
          <cell r="E1346">
            <v>374</v>
          </cell>
          <cell r="F1346">
            <v>0</v>
          </cell>
          <cell r="G1346">
            <v>0</v>
          </cell>
          <cell r="H1346">
            <v>0</v>
          </cell>
          <cell r="I1346"/>
          <cell r="J1346">
            <v>244</v>
          </cell>
          <cell r="K1346">
            <v>0</v>
          </cell>
          <cell r="L1346">
            <v>0</v>
          </cell>
          <cell r="M1346">
            <v>0</v>
          </cell>
          <cell r="N1346"/>
          <cell r="O1346">
            <v>282</v>
          </cell>
          <cell r="P1346">
            <v>9</v>
          </cell>
          <cell r="Q1346"/>
          <cell r="R1346">
            <v>651</v>
          </cell>
          <cell r="S1346">
            <v>322</v>
          </cell>
          <cell r="T1346"/>
          <cell r="U1346">
            <v>1551</v>
          </cell>
          <cell r="V1346">
            <v>331</v>
          </cell>
        </row>
        <row r="1347">
          <cell r="D1347" t="str">
            <v>Monterey Park 2013</v>
          </cell>
          <cell r="E1347"/>
          <cell r="F1347"/>
          <cell r="G1347"/>
          <cell r="H1347"/>
          <cell r="I1347"/>
          <cell r="J1347"/>
          <cell r="K1347"/>
          <cell r="L1347"/>
          <cell r="M1347"/>
          <cell r="N1347"/>
          <cell r="O1347"/>
          <cell r="P1347"/>
          <cell r="Q1347"/>
          <cell r="R1347"/>
          <cell r="S1347"/>
          <cell r="T1347"/>
          <cell r="U1347"/>
          <cell r="V1347"/>
        </row>
        <row r="1348">
          <cell r="D1348" t="str">
            <v>Monterey Park 2014</v>
          </cell>
          <cell r="E1348"/>
          <cell r="F1348"/>
          <cell r="G1348"/>
          <cell r="H1348"/>
          <cell r="I1348"/>
          <cell r="J1348"/>
          <cell r="K1348"/>
          <cell r="L1348"/>
          <cell r="M1348"/>
          <cell r="N1348"/>
          <cell r="O1348"/>
          <cell r="P1348"/>
          <cell r="Q1348"/>
          <cell r="R1348"/>
          <cell r="S1348"/>
          <cell r="T1348"/>
          <cell r="U1348"/>
          <cell r="V1348"/>
        </row>
        <row r="1349">
          <cell r="D1349" t="str">
            <v>Monterey Park 2015</v>
          </cell>
          <cell r="E1349"/>
          <cell r="F1349"/>
          <cell r="G1349"/>
          <cell r="H1349"/>
          <cell r="I1349"/>
          <cell r="J1349"/>
          <cell r="K1349"/>
          <cell r="L1349"/>
          <cell r="M1349"/>
          <cell r="N1349"/>
          <cell r="O1349"/>
          <cell r="P1349"/>
          <cell r="Q1349"/>
          <cell r="R1349"/>
          <cell r="S1349"/>
          <cell r="T1349"/>
          <cell r="U1349"/>
          <cell r="V1349"/>
        </row>
        <row r="1350">
          <cell r="D1350" t="str">
            <v>Monterey Park 2016</v>
          </cell>
          <cell r="E1350"/>
          <cell r="F1350"/>
          <cell r="G1350"/>
          <cell r="H1350"/>
          <cell r="I1350"/>
          <cell r="J1350"/>
          <cell r="K1350"/>
          <cell r="L1350"/>
          <cell r="M1350"/>
          <cell r="N1350"/>
          <cell r="O1350"/>
          <cell r="P1350"/>
          <cell r="Q1350"/>
          <cell r="R1350"/>
          <cell r="S1350"/>
          <cell r="T1350"/>
          <cell r="U1350"/>
          <cell r="V1350"/>
        </row>
        <row r="1351">
          <cell r="D1351" t="str">
            <v>Monterey Park 2017</v>
          </cell>
          <cell r="E1351">
            <v>205</v>
          </cell>
          <cell r="F1351">
            <v>0</v>
          </cell>
          <cell r="G1351">
            <v>0</v>
          </cell>
          <cell r="H1351">
            <v>0</v>
          </cell>
          <cell r="I1351"/>
          <cell r="J1351">
            <v>123</v>
          </cell>
          <cell r="K1351">
            <v>0</v>
          </cell>
          <cell r="L1351">
            <v>0</v>
          </cell>
          <cell r="M1351">
            <v>0</v>
          </cell>
          <cell r="N1351"/>
          <cell r="O1351">
            <v>137</v>
          </cell>
          <cell r="P1351">
            <v>0</v>
          </cell>
          <cell r="Q1351"/>
          <cell r="R1351">
            <v>350</v>
          </cell>
          <cell r="S1351">
            <v>14</v>
          </cell>
          <cell r="T1351"/>
          <cell r="U1351">
            <v>815</v>
          </cell>
          <cell r="V1351">
            <v>14</v>
          </cell>
        </row>
        <row r="1352">
          <cell r="D1352" t="str">
            <v>Moorpark 2013</v>
          </cell>
          <cell r="E1352"/>
          <cell r="F1352"/>
          <cell r="G1352"/>
          <cell r="H1352"/>
          <cell r="I1352"/>
          <cell r="J1352"/>
          <cell r="K1352"/>
          <cell r="L1352"/>
          <cell r="M1352"/>
          <cell r="N1352"/>
          <cell r="O1352"/>
          <cell r="P1352"/>
          <cell r="Q1352"/>
          <cell r="R1352"/>
          <cell r="S1352"/>
          <cell r="T1352"/>
          <cell r="U1352"/>
          <cell r="V1352"/>
        </row>
        <row r="1353">
          <cell r="D1353" t="str">
            <v>Moorpark 2014</v>
          </cell>
          <cell r="E1353">
            <v>289</v>
          </cell>
          <cell r="F1353">
            <v>0</v>
          </cell>
          <cell r="G1353">
            <v>0</v>
          </cell>
          <cell r="H1353">
            <v>0</v>
          </cell>
          <cell r="I1353"/>
          <cell r="J1353">
            <v>197</v>
          </cell>
          <cell r="K1353">
            <v>3</v>
          </cell>
          <cell r="L1353">
            <v>3</v>
          </cell>
          <cell r="M1353">
            <v>0</v>
          </cell>
          <cell r="N1353"/>
          <cell r="O1353">
            <v>216</v>
          </cell>
          <cell r="P1353">
            <v>0</v>
          </cell>
          <cell r="Q1353"/>
          <cell r="R1353">
            <v>462</v>
          </cell>
          <cell r="S1353">
            <v>159</v>
          </cell>
          <cell r="T1353"/>
          <cell r="U1353">
            <v>1164</v>
          </cell>
          <cell r="V1353">
            <v>162</v>
          </cell>
        </row>
        <row r="1354">
          <cell r="D1354" t="str">
            <v>Moorpark 2015</v>
          </cell>
          <cell r="E1354">
            <v>289</v>
          </cell>
          <cell r="F1354">
            <v>5</v>
          </cell>
          <cell r="G1354">
            <v>5</v>
          </cell>
          <cell r="H1354">
            <v>0</v>
          </cell>
          <cell r="I1354"/>
          <cell r="J1354">
            <v>197</v>
          </cell>
          <cell r="K1354">
            <v>15</v>
          </cell>
          <cell r="L1354">
            <v>15</v>
          </cell>
          <cell r="M1354">
            <v>0</v>
          </cell>
          <cell r="N1354"/>
          <cell r="O1354">
            <v>216</v>
          </cell>
          <cell r="P1354">
            <v>18</v>
          </cell>
          <cell r="Q1354"/>
          <cell r="R1354">
            <v>462</v>
          </cell>
          <cell r="S1354">
            <v>288</v>
          </cell>
          <cell r="T1354"/>
          <cell r="U1354">
            <v>1164</v>
          </cell>
          <cell r="V1354">
            <v>326</v>
          </cell>
        </row>
        <row r="1355">
          <cell r="D1355" t="str">
            <v>Moorpark 2016</v>
          </cell>
          <cell r="E1355">
            <v>289</v>
          </cell>
          <cell r="F1355">
            <v>0</v>
          </cell>
          <cell r="G1355">
            <v>0</v>
          </cell>
          <cell r="H1355">
            <v>0</v>
          </cell>
          <cell r="I1355"/>
          <cell r="J1355">
            <v>197</v>
          </cell>
          <cell r="K1355">
            <v>0</v>
          </cell>
          <cell r="L1355">
            <v>0</v>
          </cell>
          <cell r="M1355">
            <v>0</v>
          </cell>
          <cell r="N1355"/>
          <cell r="O1355">
            <v>216</v>
          </cell>
          <cell r="P1355">
            <v>0</v>
          </cell>
          <cell r="Q1355"/>
          <cell r="R1355">
            <v>462</v>
          </cell>
          <cell r="S1355">
            <v>88</v>
          </cell>
          <cell r="T1355"/>
          <cell r="U1355">
            <v>1164</v>
          </cell>
          <cell r="V1355">
            <v>88</v>
          </cell>
        </row>
        <row r="1356">
          <cell r="D1356" t="str">
            <v>Moorpark 2017</v>
          </cell>
          <cell r="E1356">
            <v>289</v>
          </cell>
          <cell r="F1356">
            <v>0</v>
          </cell>
          <cell r="G1356">
            <v>0</v>
          </cell>
          <cell r="H1356">
            <v>0</v>
          </cell>
          <cell r="I1356"/>
          <cell r="J1356">
            <v>197</v>
          </cell>
          <cell r="K1356">
            <v>0</v>
          </cell>
          <cell r="L1356">
            <v>0</v>
          </cell>
          <cell r="M1356">
            <v>0</v>
          </cell>
          <cell r="N1356"/>
          <cell r="O1356">
            <v>216</v>
          </cell>
          <cell r="P1356">
            <v>0</v>
          </cell>
          <cell r="Q1356"/>
          <cell r="R1356">
            <v>462</v>
          </cell>
          <cell r="S1356">
            <v>88</v>
          </cell>
          <cell r="T1356"/>
          <cell r="U1356">
            <v>1164</v>
          </cell>
          <cell r="V1356">
            <v>88</v>
          </cell>
        </row>
        <row r="1357">
          <cell r="D1357" t="str">
            <v>Moraga 2014</v>
          </cell>
          <cell r="E1357">
            <v>75</v>
          </cell>
          <cell r="F1357">
            <v>0</v>
          </cell>
          <cell r="G1357">
            <v>0</v>
          </cell>
          <cell r="H1357">
            <v>0</v>
          </cell>
          <cell r="I1357"/>
          <cell r="J1357">
            <v>44</v>
          </cell>
          <cell r="K1357">
            <v>0</v>
          </cell>
          <cell r="L1357">
            <v>0</v>
          </cell>
          <cell r="M1357">
            <v>0</v>
          </cell>
          <cell r="N1357"/>
          <cell r="O1357">
            <v>50</v>
          </cell>
          <cell r="P1357">
            <v>0</v>
          </cell>
          <cell r="Q1357"/>
          <cell r="R1357">
            <v>60</v>
          </cell>
          <cell r="S1357">
            <v>0</v>
          </cell>
          <cell r="T1357"/>
          <cell r="U1357">
            <v>229</v>
          </cell>
          <cell r="V1357">
            <v>0</v>
          </cell>
        </row>
        <row r="1358">
          <cell r="D1358" t="str">
            <v>Moraga 2015</v>
          </cell>
          <cell r="E1358">
            <v>75</v>
          </cell>
          <cell r="F1358">
            <v>0</v>
          </cell>
          <cell r="G1358">
            <v>0</v>
          </cell>
          <cell r="H1358">
            <v>0</v>
          </cell>
          <cell r="I1358"/>
          <cell r="J1358">
            <v>44</v>
          </cell>
          <cell r="K1358">
            <v>0</v>
          </cell>
          <cell r="L1358">
            <v>0</v>
          </cell>
          <cell r="M1358">
            <v>0</v>
          </cell>
          <cell r="N1358"/>
          <cell r="O1358">
            <v>50</v>
          </cell>
          <cell r="P1358">
            <v>0</v>
          </cell>
          <cell r="Q1358"/>
          <cell r="R1358">
            <v>60</v>
          </cell>
          <cell r="S1358">
            <v>8</v>
          </cell>
          <cell r="T1358"/>
          <cell r="U1358">
            <v>229</v>
          </cell>
          <cell r="V1358">
            <v>8</v>
          </cell>
        </row>
        <row r="1359">
          <cell r="D1359" t="str">
            <v>Moraga 2016</v>
          </cell>
          <cell r="E1359">
            <v>75</v>
          </cell>
          <cell r="F1359">
            <v>0</v>
          </cell>
          <cell r="G1359">
            <v>0</v>
          </cell>
          <cell r="H1359">
            <v>0</v>
          </cell>
          <cell r="I1359"/>
          <cell r="J1359">
            <v>44</v>
          </cell>
          <cell r="K1359">
            <v>0</v>
          </cell>
          <cell r="L1359">
            <v>0</v>
          </cell>
          <cell r="M1359">
            <v>0</v>
          </cell>
          <cell r="N1359"/>
          <cell r="O1359">
            <v>50</v>
          </cell>
          <cell r="P1359">
            <v>0</v>
          </cell>
          <cell r="Q1359"/>
          <cell r="R1359">
            <v>60</v>
          </cell>
          <cell r="S1359">
            <v>5</v>
          </cell>
          <cell r="T1359"/>
          <cell r="U1359">
            <v>229</v>
          </cell>
          <cell r="V1359">
            <v>5</v>
          </cell>
        </row>
        <row r="1360">
          <cell r="D1360" t="str">
            <v>Moraga 2017</v>
          </cell>
          <cell r="E1360">
            <v>75</v>
          </cell>
          <cell r="F1360">
            <v>0</v>
          </cell>
          <cell r="G1360">
            <v>0</v>
          </cell>
          <cell r="H1360">
            <v>0</v>
          </cell>
          <cell r="I1360"/>
          <cell r="J1360">
            <v>44</v>
          </cell>
          <cell r="K1360">
            <v>0</v>
          </cell>
          <cell r="L1360">
            <v>0</v>
          </cell>
          <cell r="M1360">
            <v>0</v>
          </cell>
          <cell r="N1360"/>
          <cell r="O1360">
            <v>50</v>
          </cell>
          <cell r="P1360">
            <v>0</v>
          </cell>
          <cell r="Q1360"/>
          <cell r="R1360">
            <v>60</v>
          </cell>
          <cell r="S1360">
            <v>31</v>
          </cell>
          <cell r="T1360"/>
          <cell r="U1360">
            <v>229</v>
          </cell>
          <cell r="V1360">
            <v>31</v>
          </cell>
        </row>
        <row r="1361">
          <cell r="D1361" t="str">
            <v>Moreno Valley 2013</v>
          </cell>
          <cell r="E1361"/>
          <cell r="F1361"/>
          <cell r="G1361"/>
          <cell r="H1361"/>
          <cell r="I1361"/>
          <cell r="J1361"/>
          <cell r="K1361"/>
          <cell r="L1361"/>
          <cell r="M1361"/>
          <cell r="N1361"/>
          <cell r="O1361"/>
          <cell r="P1361"/>
          <cell r="Q1361"/>
          <cell r="R1361"/>
          <cell r="S1361"/>
          <cell r="T1361"/>
          <cell r="U1361"/>
          <cell r="V1361"/>
        </row>
        <row r="1362">
          <cell r="D1362" t="str">
            <v>Moreno Valley 2014</v>
          </cell>
          <cell r="E1362">
            <v>1500</v>
          </cell>
          <cell r="F1362">
            <v>0</v>
          </cell>
          <cell r="G1362">
            <v>0</v>
          </cell>
          <cell r="H1362">
            <v>0</v>
          </cell>
          <cell r="I1362"/>
          <cell r="J1362">
            <v>993</v>
          </cell>
          <cell r="K1362">
            <v>0</v>
          </cell>
          <cell r="L1362">
            <v>0</v>
          </cell>
          <cell r="M1362">
            <v>0</v>
          </cell>
          <cell r="N1362"/>
          <cell r="O1362">
            <v>1112</v>
          </cell>
          <cell r="P1362">
            <v>0</v>
          </cell>
          <cell r="Q1362"/>
          <cell r="R1362">
            <v>2564</v>
          </cell>
          <cell r="S1362">
            <v>93</v>
          </cell>
          <cell r="T1362"/>
          <cell r="U1362">
            <v>6169</v>
          </cell>
          <cell r="V1362">
            <v>93</v>
          </cell>
        </row>
        <row r="1363">
          <cell r="D1363" t="str">
            <v>Moreno Valley 2015</v>
          </cell>
          <cell r="E1363">
            <v>1500</v>
          </cell>
          <cell r="F1363">
            <v>0</v>
          </cell>
          <cell r="G1363">
            <v>0</v>
          </cell>
          <cell r="H1363">
            <v>0</v>
          </cell>
          <cell r="I1363"/>
          <cell r="J1363">
            <v>993</v>
          </cell>
          <cell r="K1363">
            <v>0</v>
          </cell>
          <cell r="L1363">
            <v>0</v>
          </cell>
          <cell r="M1363">
            <v>0</v>
          </cell>
          <cell r="N1363"/>
          <cell r="O1363">
            <v>1112</v>
          </cell>
          <cell r="P1363">
            <v>0</v>
          </cell>
          <cell r="Q1363"/>
          <cell r="R1363">
            <v>2564</v>
          </cell>
          <cell r="S1363">
            <v>103</v>
          </cell>
          <cell r="T1363"/>
          <cell r="U1363">
            <v>6169</v>
          </cell>
          <cell r="V1363">
            <v>103</v>
          </cell>
        </row>
        <row r="1364">
          <cell r="D1364" t="str">
            <v>Moreno Valley 2016</v>
          </cell>
          <cell r="E1364">
            <v>1500</v>
          </cell>
          <cell r="F1364">
            <v>0</v>
          </cell>
          <cell r="G1364">
            <v>0</v>
          </cell>
          <cell r="H1364">
            <v>0</v>
          </cell>
          <cell r="I1364"/>
          <cell r="J1364">
            <v>993</v>
          </cell>
          <cell r="K1364">
            <v>0</v>
          </cell>
          <cell r="L1364">
            <v>0</v>
          </cell>
          <cell r="M1364">
            <v>0</v>
          </cell>
          <cell r="N1364"/>
          <cell r="O1364">
            <v>1112</v>
          </cell>
          <cell r="P1364">
            <v>0</v>
          </cell>
          <cell r="Q1364"/>
          <cell r="R1364">
            <v>2564</v>
          </cell>
          <cell r="S1364">
            <v>0</v>
          </cell>
          <cell r="T1364"/>
          <cell r="U1364">
            <v>6169</v>
          </cell>
          <cell r="V1364">
            <v>0</v>
          </cell>
        </row>
        <row r="1365">
          <cell r="D1365" t="str">
            <v>Moreno Valley 2017</v>
          </cell>
          <cell r="E1365">
            <v>1500</v>
          </cell>
          <cell r="F1365">
            <v>0</v>
          </cell>
          <cell r="G1365">
            <v>0</v>
          </cell>
          <cell r="H1365">
            <v>0</v>
          </cell>
          <cell r="I1365"/>
          <cell r="J1365">
            <v>993</v>
          </cell>
          <cell r="K1365">
            <v>0</v>
          </cell>
          <cell r="L1365">
            <v>0</v>
          </cell>
          <cell r="M1365">
            <v>0</v>
          </cell>
          <cell r="N1365"/>
          <cell r="O1365">
            <v>1112</v>
          </cell>
          <cell r="P1365">
            <v>84</v>
          </cell>
          <cell r="Q1365"/>
          <cell r="R1365">
            <v>2564</v>
          </cell>
          <cell r="S1365">
            <v>341</v>
          </cell>
          <cell r="T1365"/>
          <cell r="U1365">
            <v>6169</v>
          </cell>
          <cell r="V1365">
            <v>425</v>
          </cell>
        </row>
        <row r="1366">
          <cell r="D1366" t="str">
            <v>Morgan Hill 2014</v>
          </cell>
          <cell r="E1366"/>
          <cell r="F1366"/>
          <cell r="G1366"/>
          <cell r="H1366"/>
          <cell r="I1366"/>
          <cell r="J1366"/>
          <cell r="K1366"/>
          <cell r="L1366"/>
          <cell r="M1366"/>
          <cell r="N1366"/>
          <cell r="O1366"/>
          <cell r="P1366"/>
          <cell r="Q1366"/>
          <cell r="R1366"/>
          <cell r="S1366"/>
          <cell r="T1366"/>
          <cell r="U1366"/>
          <cell r="V1366"/>
        </row>
        <row r="1367">
          <cell r="D1367" t="str">
            <v>Morgan Hill 2015</v>
          </cell>
          <cell r="E1367">
            <v>273</v>
          </cell>
          <cell r="F1367">
            <v>12</v>
          </cell>
          <cell r="G1367">
            <v>12</v>
          </cell>
          <cell r="H1367">
            <v>0</v>
          </cell>
          <cell r="I1367"/>
          <cell r="J1367">
            <v>154</v>
          </cell>
          <cell r="K1367">
            <v>113</v>
          </cell>
          <cell r="L1367">
            <v>113</v>
          </cell>
          <cell r="M1367">
            <v>0</v>
          </cell>
          <cell r="N1367"/>
          <cell r="O1367">
            <v>185</v>
          </cell>
          <cell r="P1367">
            <v>60</v>
          </cell>
          <cell r="Q1367"/>
          <cell r="R1367">
            <v>316</v>
          </cell>
          <cell r="S1367">
            <v>577</v>
          </cell>
          <cell r="T1367"/>
          <cell r="U1367">
            <v>928</v>
          </cell>
          <cell r="V1367">
            <v>762</v>
          </cell>
        </row>
        <row r="1368">
          <cell r="D1368" t="str">
            <v>Morgan Hill 2016</v>
          </cell>
          <cell r="E1368">
            <v>273</v>
          </cell>
          <cell r="F1368">
            <v>29</v>
          </cell>
          <cell r="G1368">
            <v>29</v>
          </cell>
          <cell r="H1368">
            <v>0</v>
          </cell>
          <cell r="I1368"/>
          <cell r="J1368">
            <v>154</v>
          </cell>
          <cell r="K1368">
            <v>16</v>
          </cell>
          <cell r="L1368">
            <v>16</v>
          </cell>
          <cell r="M1368">
            <v>0</v>
          </cell>
          <cell r="N1368"/>
          <cell r="O1368">
            <v>185</v>
          </cell>
          <cell r="P1368">
            <v>12</v>
          </cell>
          <cell r="Q1368"/>
          <cell r="R1368">
            <v>316</v>
          </cell>
          <cell r="S1368">
            <v>238</v>
          </cell>
          <cell r="T1368"/>
          <cell r="U1368">
            <v>928</v>
          </cell>
          <cell r="V1368">
            <v>295</v>
          </cell>
        </row>
        <row r="1369">
          <cell r="D1369" t="str">
            <v>Morgan Hill 2017</v>
          </cell>
          <cell r="E1369">
            <v>273</v>
          </cell>
          <cell r="F1369">
            <v>0</v>
          </cell>
          <cell r="G1369">
            <v>0</v>
          </cell>
          <cell r="H1369">
            <v>0</v>
          </cell>
          <cell r="I1369"/>
          <cell r="J1369">
            <v>154</v>
          </cell>
          <cell r="K1369">
            <v>15</v>
          </cell>
          <cell r="L1369">
            <v>15</v>
          </cell>
          <cell r="M1369">
            <v>0</v>
          </cell>
          <cell r="N1369"/>
          <cell r="O1369">
            <v>185</v>
          </cell>
          <cell r="P1369">
            <v>28</v>
          </cell>
          <cell r="Q1369"/>
          <cell r="R1369">
            <v>316</v>
          </cell>
          <cell r="S1369">
            <v>343</v>
          </cell>
          <cell r="T1369"/>
          <cell r="U1369">
            <v>928</v>
          </cell>
          <cell r="V1369">
            <v>386</v>
          </cell>
        </row>
        <row r="1370">
          <cell r="D1370" t="str">
            <v>Morro Bay 2014</v>
          </cell>
          <cell r="E1370">
            <v>0</v>
          </cell>
          <cell r="F1370">
            <v>0</v>
          </cell>
          <cell r="G1370">
            <v>0</v>
          </cell>
          <cell r="H1370">
            <v>0</v>
          </cell>
          <cell r="I1370">
            <v>0</v>
          </cell>
          <cell r="J1370">
            <v>0</v>
          </cell>
          <cell r="K1370">
            <v>0</v>
          </cell>
          <cell r="L1370">
            <v>0</v>
          </cell>
          <cell r="M1370">
            <v>0</v>
          </cell>
          <cell r="N1370">
            <v>0</v>
          </cell>
          <cell r="O1370">
            <v>0</v>
          </cell>
          <cell r="P1370">
            <v>0</v>
          </cell>
          <cell r="Q1370">
            <v>0</v>
          </cell>
          <cell r="R1370">
            <v>0</v>
          </cell>
          <cell r="S1370">
            <v>0</v>
          </cell>
          <cell r="T1370">
            <v>0</v>
          </cell>
          <cell r="U1370">
            <v>0</v>
          </cell>
          <cell r="V1370">
            <v>0</v>
          </cell>
        </row>
        <row r="1371">
          <cell r="D1371" t="str">
            <v>Morro Bay 2015</v>
          </cell>
        </row>
        <row r="1372">
          <cell r="D1372" t="str">
            <v>Morro Bay 2016</v>
          </cell>
        </row>
        <row r="1373">
          <cell r="D1373" t="str">
            <v>Morro Bay 2017</v>
          </cell>
        </row>
        <row r="1374">
          <cell r="D1374" t="str">
            <v>Mount Shasta 2014</v>
          </cell>
          <cell r="E1374">
            <v>11</v>
          </cell>
          <cell r="F1374">
            <v>0</v>
          </cell>
          <cell r="G1374">
            <v>0</v>
          </cell>
          <cell r="H1374">
            <v>0</v>
          </cell>
          <cell r="I1374"/>
          <cell r="J1374">
            <v>7</v>
          </cell>
          <cell r="K1374">
            <v>0</v>
          </cell>
          <cell r="L1374">
            <v>0</v>
          </cell>
          <cell r="M1374">
            <v>0</v>
          </cell>
          <cell r="N1374"/>
          <cell r="O1374">
            <v>8</v>
          </cell>
          <cell r="P1374">
            <v>0</v>
          </cell>
          <cell r="Q1374"/>
          <cell r="R1374">
            <v>19</v>
          </cell>
          <cell r="S1374">
            <v>1</v>
          </cell>
          <cell r="T1374"/>
          <cell r="U1374">
            <v>45</v>
          </cell>
          <cell r="V1374">
            <v>1</v>
          </cell>
        </row>
        <row r="1375">
          <cell r="D1375" t="str">
            <v>Mount Shasta 2015</v>
          </cell>
          <cell r="E1375"/>
          <cell r="F1375"/>
          <cell r="G1375"/>
          <cell r="H1375"/>
          <cell r="I1375"/>
          <cell r="J1375"/>
          <cell r="K1375"/>
          <cell r="L1375"/>
          <cell r="M1375"/>
          <cell r="N1375"/>
          <cell r="O1375"/>
          <cell r="P1375"/>
          <cell r="Q1375"/>
          <cell r="R1375"/>
          <cell r="S1375"/>
          <cell r="T1375"/>
          <cell r="U1375"/>
          <cell r="V1375"/>
        </row>
        <row r="1376">
          <cell r="D1376" t="str">
            <v>Mount Shasta 2016</v>
          </cell>
          <cell r="E1376"/>
          <cell r="F1376"/>
          <cell r="G1376"/>
          <cell r="H1376"/>
          <cell r="I1376"/>
          <cell r="J1376"/>
          <cell r="K1376"/>
          <cell r="L1376"/>
          <cell r="M1376"/>
          <cell r="N1376"/>
          <cell r="O1376"/>
          <cell r="P1376"/>
          <cell r="Q1376"/>
          <cell r="R1376"/>
          <cell r="S1376"/>
          <cell r="T1376"/>
          <cell r="U1376"/>
          <cell r="V1376"/>
        </row>
        <row r="1377">
          <cell r="D1377" t="str">
            <v>Mount Shasta 2017</v>
          </cell>
          <cell r="E1377"/>
          <cell r="F1377"/>
          <cell r="G1377"/>
          <cell r="H1377"/>
          <cell r="I1377"/>
          <cell r="J1377"/>
          <cell r="K1377"/>
          <cell r="L1377"/>
          <cell r="M1377"/>
          <cell r="N1377"/>
          <cell r="O1377"/>
          <cell r="P1377"/>
          <cell r="Q1377"/>
          <cell r="R1377"/>
          <cell r="S1377"/>
          <cell r="T1377"/>
          <cell r="U1377"/>
          <cell r="V1377"/>
        </row>
        <row r="1378">
          <cell r="D1378" t="str">
            <v>Mountain View 2014</v>
          </cell>
          <cell r="E1378">
            <v>814</v>
          </cell>
          <cell r="F1378">
            <v>26</v>
          </cell>
          <cell r="G1378">
            <v>26</v>
          </cell>
          <cell r="H1378">
            <v>0</v>
          </cell>
          <cell r="I1378"/>
          <cell r="J1378">
            <v>492</v>
          </cell>
          <cell r="K1378">
            <v>19</v>
          </cell>
          <cell r="L1378">
            <v>18</v>
          </cell>
          <cell r="M1378">
            <v>1</v>
          </cell>
          <cell r="N1378"/>
          <cell r="O1378">
            <v>527</v>
          </cell>
          <cell r="P1378">
            <v>0</v>
          </cell>
          <cell r="Q1378"/>
          <cell r="R1378">
            <v>1093</v>
          </cell>
          <cell r="S1378">
            <v>598</v>
          </cell>
          <cell r="T1378"/>
          <cell r="U1378">
            <v>2926</v>
          </cell>
          <cell r="V1378">
            <v>643</v>
          </cell>
        </row>
        <row r="1379">
          <cell r="D1379" t="str">
            <v>Mountain View 2015</v>
          </cell>
          <cell r="E1379">
            <v>814</v>
          </cell>
          <cell r="F1379">
            <v>0</v>
          </cell>
          <cell r="G1379">
            <v>0</v>
          </cell>
          <cell r="H1379">
            <v>0</v>
          </cell>
          <cell r="I1379"/>
          <cell r="J1379">
            <v>492</v>
          </cell>
          <cell r="K1379">
            <v>9</v>
          </cell>
          <cell r="L1379">
            <v>9</v>
          </cell>
          <cell r="M1379">
            <v>0</v>
          </cell>
          <cell r="N1379"/>
          <cell r="O1379">
            <v>527</v>
          </cell>
          <cell r="P1379">
            <v>0</v>
          </cell>
          <cell r="Q1379"/>
          <cell r="R1379">
            <v>1093</v>
          </cell>
          <cell r="S1379">
            <v>278</v>
          </cell>
          <cell r="T1379"/>
          <cell r="U1379">
            <v>2926</v>
          </cell>
          <cell r="V1379">
            <v>287</v>
          </cell>
        </row>
        <row r="1380">
          <cell r="D1380" t="str">
            <v>Mountain View 2016</v>
          </cell>
          <cell r="E1380">
            <v>814</v>
          </cell>
          <cell r="F1380">
            <v>17</v>
          </cell>
          <cell r="G1380">
            <v>17</v>
          </cell>
          <cell r="H1380">
            <v>0</v>
          </cell>
          <cell r="I1380"/>
          <cell r="J1380">
            <v>492</v>
          </cell>
          <cell r="K1380">
            <v>109</v>
          </cell>
          <cell r="L1380">
            <v>109</v>
          </cell>
          <cell r="M1380">
            <v>0</v>
          </cell>
          <cell r="N1380"/>
          <cell r="O1380">
            <v>527</v>
          </cell>
          <cell r="P1380">
            <v>0</v>
          </cell>
          <cell r="Q1380"/>
          <cell r="R1380">
            <v>1093</v>
          </cell>
          <cell r="S1380">
            <v>376</v>
          </cell>
          <cell r="T1380"/>
          <cell r="U1380">
            <v>2926</v>
          </cell>
          <cell r="V1380">
            <v>502</v>
          </cell>
        </row>
        <row r="1381">
          <cell r="D1381" t="str">
            <v>Mountain View 2017</v>
          </cell>
          <cell r="E1381">
            <v>814</v>
          </cell>
          <cell r="F1381">
            <v>98</v>
          </cell>
          <cell r="G1381">
            <v>98</v>
          </cell>
          <cell r="H1381">
            <v>0</v>
          </cell>
          <cell r="I1381"/>
          <cell r="J1381">
            <v>492</v>
          </cell>
          <cell r="K1381">
            <v>23</v>
          </cell>
          <cell r="L1381">
            <v>23</v>
          </cell>
          <cell r="M1381">
            <v>0</v>
          </cell>
          <cell r="N1381"/>
          <cell r="O1381">
            <v>527</v>
          </cell>
          <cell r="P1381">
            <v>0</v>
          </cell>
          <cell r="Q1381"/>
          <cell r="R1381">
            <v>1093</v>
          </cell>
          <cell r="S1381">
            <v>1418</v>
          </cell>
          <cell r="T1381"/>
          <cell r="U1381">
            <v>2926</v>
          </cell>
          <cell r="V1381">
            <v>1539</v>
          </cell>
        </row>
        <row r="1382">
          <cell r="D1382" t="str">
            <v>Murrieta 2013</v>
          </cell>
          <cell r="E1382"/>
          <cell r="F1382"/>
          <cell r="G1382"/>
          <cell r="H1382"/>
          <cell r="I1382"/>
          <cell r="J1382"/>
          <cell r="K1382"/>
          <cell r="L1382"/>
          <cell r="M1382"/>
          <cell r="N1382"/>
          <cell r="O1382"/>
          <cell r="P1382"/>
          <cell r="Q1382"/>
          <cell r="R1382"/>
          <cell r="S1382"/>
          <cell r="T1382"/>
          <cell r="U1382"/>
          <cell r="V1382"/>
        </row>
        <row r="1383">
          <cell r="D1383" t="str">
            <v>Murrieta 2014</v>
          </cell>
          <cell r="E1383">
            <v>395</v>
          </cell>
          <cell r="F1383">
            <v>0</v>
          </cell>
          <cell r="G1383">
            <v>0</v>
          </cell>
          <cell r="H1383">
            <v>0</v>
          </cell>
          <cell r="I1383"/>
          <cell r="J1383">
            <v>262</v>
          </cell>
          <cell r="K1383">
            <v>0</v>
          </cell>
          <cell r="L1383">
            <v>0</v>
          </cell>
          <cell r="M1383">
            <v>0</v>
          </cell>
          <cell r="N1383"/>
          <cell r="O1383">
            <v>289</v>
          </cell>
          <cell r="P1383">
            <v>0</v>
          </cell>
          <cell r="Q1383"/>
          <cell r="R1383">
            <v>627</v>
          </cell>
          <cell r="S1383">
            <v>14</v>
          </cell>
          <cell r="T1383"/>
          <cell r="U1383">
            <v>1573</v>
          </cell>
          <cell r="V1383">
            <v>14</v>
          </cell>
        </row>
        <row r="1384">
          <cell r="D1384" t="str">
            <v>Murrieta 2015</v>
          </cell>
          <cell r="E1384">
            <v>395</v>
          </cell>
          <cell r="F1384">
            <v>0</v>
          </cell>
          <cell r="G1384">
            <v>0</v>
          </cell>
          <cell r="H1384">
            <v>0</v>
          </cell>
          <cell r="I1384"/>
          <cell r="J1384">
            <v>262</v>
          </cell>
          <cell r="K1384">
            <v>0</v>
          </cell>
          <cell r="L1384">
            <v>0</v>
          </cell>
          <cell r="M1384">
            <v>0</v>
          </cell>
          <cell r="N1384"/>
          <cell r="O1384">
            <v>289</v>
          </cell>
          <cell r="P1384">
            <v>0</v>
          </cell>
          <cell r="Q1384"/>
          <cell r="R1384">
            <v>627</v>
          </cell>
          <cell r="S1384">
            <v>0</v>
          </cell>
          <cell r="T1384"/>
          <cell r="U1384">
            <v>1573</v>
          </cell>
          <cell r="V1384">
            <v>0</v>
          </cell>
        </row>
        <row r="1385">
          <cell r="D1385" t="str">
            <v>Murrieta 2016</v>
          </cell>
          <cell r="E1385">
            <v>395</v>
          </cell>
          <cell r="F1385">
            <v>0</v>
          </cell>
          <cell r="G1385">
            <v>0</v>
          </cell>
          <cell r="H1385">
            <v>0</v>
          </cell>
          <cell r="I1385"/>
          <cell r="J1385">
            <v>262</v>
          </cell>
          <cell r="K1385">
            <v>0</v>
          </cell>
          <cell r="L1385">
            <v>0</v>
          </cell>
          <cell r="M1385">
            <v>0</v>
          </cell>
          <cell r="N1385"/>
          <cell r="O1385">
            <v>289</v>
          </cell>
          <cell r="P1385">
            <v>0</v>
          </cell>
          <cell r="Q1385"/>
          <cell r="R1385">
            <v>627</v>
          </cell>
          <cell r="S1385">
            <v>0</v>
          </cell>
          <cell r="T1385"/>
          <cell r="U1385">
            <v>1573</v>
          </cell>
          <cell r="V1385">
            <v>0</v>
          </cell>
        </row>
        <row r="1386">
          <cell r="D1386" t="str">
            <v>Murrieta 2017</v>
          </cell>
          <cell r="E1386">
            <v>395</v>
          </cell>
          <cell r="F1386">
            <v>0</v>
          </cell>
          <cell r="G1386">
            <v>0</v>
          </cell>
          <cell r="H1386">
            <v>0</v>
          </cell>
          <cell r="I1386"/>
          <cell r="J1386">
            <v>262</v>
          </cell>
          <cell r="K1386">
            <v>0</v>
          </cell>
          <cell r="L1386">
            <v>0</v>
          </cell>
          <cell r="M1386">
            <v>0</v>
          </cell>
          <cell r="N1386"/>
          <cell r="O1386">
            <v>289</v>
          </cell>
          <cell r="P1386">
            <v>0</v>
          </cell>
          <cell r="Q1386"/>
          <cell r="R1386">
            <v>627</v>
          </cell>
          <cell r="S1386">
            <v>0</v>
          </cell>
          <cell r="T1386"/>
          <cell r="U1386">
            <v>1573</v>
          </cell>
          <cell r="V1386">
            <v>0</v>
          </cell>
        </row>
        <row r="1387">
          <cell r="D1387" t="str">
            <v>Napa 2014</v>
          </cell>
          <cell r="E1387"/>
          <cell r="F1387"/>
          <cell r="G1387"/>
          <cell r="H1387"/>
          <cell r="I1387"/>
          <cell r="J1387"/>
          <cell r="K1387"/>
          <cell r="L1387"/>
          <cell r="M1387"/>
          <cell r="N1387"/>
          <cell r="O1387"/>
          <cell r="P1387"/>
          <cell r="Q1387"/>
          <cell r="R1387"/>
          <cell r="S1387"/>
          <cell r="T1387"/>
          <cell r="U1387"/>
          <cell r="V1387"/>
        </row>
        <row r="1388">
          <cell r="D1388" t="str">
            <v>Napa 2015</v>
          </cell>
          <cell r="E1388">
            <v>185</v>
          </cell>
          <cell r="F1388">
            <v>0</v>
          </cell>
          <cell r="G1388">
            <v>0</v>
          </cell>
          <cell r="H1388">
            <v>0</v>
          </cell>
          <cell r="I1388"/>
          <cell r="J1388">
            <v>106</v>
          </cell>
          <cell r="K1388">
            <v>0</v>
          </cell>
          <cell r="L1388">
            <v>0</v>
          </cell>
          <cell r="M1388">
            <v>0</v>
          </cell>
          <cell r="N1388"/>
          <cell r="O1388">
            <v>141</v>
          </cell>
          <cell r="P1388">
            <v>0</v>
          </cell>
          <cell r="Q1388"/>
          <cell r="R1388">
            <v>403</v>
          </cell>
          <cell r="S1388">
            <v>0</v>
          </cell>
          <cell r="T1388"/>
          <cell r="U1388">
            <v>835</v>
          </cell>
          <cell r="V1388">
            <v>0</v>
          </cell>
        </row>
        <row r="1389">
          <cell r="D1389" t="str">
            <v>Napa 2016</v>
          </cell>
          <cell r="E1389">
            <v>185</v>
          </cell>
          <cell r="F1389">
            <v>0</v>
          </cell>
          <cell r="G1389">
            <v>0</v>
          </cell>
          <cell r="H1389">
            <v>0</v>
          </cell>
          <cell r="I1389"/>
          <cell r="J1389">
            <v>106</v>
          </cell>
          <cell r="K1389">
            <v>6</v>
          </cell>
          <cell r="L1389">
            <v>6</v>
          </cell>
          <cell r="M1389">
            <v>0</v>
          </cell>
          <cell r="N1389"/>
          <cell r="O1389">
            <v>141</v>
          </cell>
          <cell r="P1389">
            <v>4</v>
          </cell>
          <cell r="Q1389"/>
          <cell r="R1389">
            <v>403</v>
          </cell>
          <cell r="S1389">
            <v>135</v>
          </cell>
          <cell r="T1389"/>
          <cell r="U1389">
            <v>835</v>
          </cell>
          <cell r="V1389">
            <v>145</v>
          </cell>
        </row>
        <row r="1390">
          <cell r="D1390" t="str">
            <v>Napa 2017</v>
          </cell>
          <cell r="E1390">
            <v>185</v>
          </cell>
          <cell r="F1390">
            <v>0</v>
          </cell>
          <cell r="G1390">
            <v>0</v>
          </cell>
          <cell r="H1390">
            <v>0</v>
          </cell>
          <cell r="I1390"/>
          <cell r="J1390">
            <v>106</v>
          </cell>
          <cell r="K1390">
            <v>1</v>
          </cell>
          <cell r="L1390">
            <v>1</v>
          </cell>
          <cell r="M1390">
            <v>0</v>
          </cell>
          <cell r="N1390"/>
          <cell r="O1390">
            <v>141</v>
          </cell>
          <cell r="P1390">
            <v>0</v>
          </cell>
          <cell r="Q1390"/>
          <cell r="R1390">
            <v>403</v>
          </cell>
          <cell r="S1390">
            <v>37</v>
          </cell>
          <cell r="T1390"/>
          <cell r="U1390">
            <v>835</v>
          </cell>
          <cell r="V1390">
            <v>38</v>
          </cell>
        </row>
        <row r="1391">
          <cell r="D1391" t="str">
            <v>Napa County - Unincorporated 2014</v>
          </cell>
          <cell r="E1391">
            <v>51</v>
          </cell>
          <cell r="F1391">
            <v>0</v>
          </cell>
          <cell r="G1391">
            <v>0</v>
          </cell>
          <cell r="H1391">
            <v>0</v>
          </cell>
          <cell r="I1391"/>
          <cell r="J1391">
            <v>30</v>
          </cell>
          <cell r="K1391">
            <v>0</v>
          </cell>
          <cell r="L1391">
            <v>0</v>
          </cell>
          <cell r="M1391">
            <v>0</v>
          </cell>
          <cell r="N1391"/>
          <cell r="O1391">
            <v>32</v>
          </cell>
          <cell r="P1391">
            <v>9</v>
          </cell>
          <cell r="Q1391"/>
          <cell r="R1391">
            <v>67</v>
          </cell>
          <cell r="S1391">
            <v>17</v>
          </cell>
          <cell r="T1391"/>
          <cell r="U1391">
            <v>180</v>
          </cell>
          <cell r="V1391">
            <v>26</v>
          </cell>
        </row>
        <row r="1392">
          <cell r="D1392" t="str">
            <v>Napa County - Unincorporated 2015</v>
          </cell>
          <cell r="E1392">
            <v>51</v>
          </cell>
          <cell r="F1392">
            <v>0</v>
          </cell>
          <cell r="G1392">
            <v>0</v>
          </cell>
          <cell r="H1392">
            <v>0</v>
          </cell>
          <cell r="I1392"/>
          <cell r="J1392">
            <v>30</v>
          </cell>
          <cell r="K1392">
            <v>0</v>
          </cell>
          <cell r="L1392">
            <v>0</v>
          </cell>
          <cell r="M1392">
            <v>0</v>
          </cell>
          <cell r="N1392"/>
          <cell r="O1392">
            <v>32</v>
          </cell>
          <cell r="P1392">
            <v>8</v>
          </cell>
          <cell r="Q1392"/>
          <cell r="R1392">
            <v>67</v>
          </cell>
          <cell r="S1392">
            <v>11</v>
          </cell>
          <cell r="T1392"/>
          <cell r="U1392">
            <v>180</v>
          </cell>
          <cell r="V1392">
            <v>19</v>
          </cell>
        </row>
        <row r="1393">
          <cell r="D1393" t="str">
            <v>Napa County - Unincorporated 2016</v>
          </cell>
          <cell r="E1393">
            <v>51</v>
          </cell>
          <cell r="F1393">
            <v>0</v>
          </cell>
          <cell r="G1393">
            <v>0</v>
          </cell>
          <cell r="H1393">
            <v>0</v>
          </cell>
          <cell r="I1393"/>
          <cell r="J1393">
            <v>30</v>
          </cell>
          <cell r="K1393">
            <v>1</v>
          </cell>
          <cell r="L1393">
            <v>0</v>
          </cell>
          <cell r="M1393">
            <v>1</v>
          </cell>
          <cell r="N1393"/>
          <cell r="O1393">
            <v>32</v>
          </cell>
          <cell r="P1393">
            <v>13</v>
          </cell>
          <cell r="Q1393"/>
          <cell r="R1393">
            <v>67</v>
          </cell>
          <cell r="S1393">
            <v>14</v>
          </cell>
          <cell r="T1393"/>
          <cell r="U1393">
            <v>180</v>
          </cell>
          <cell r="V1393">
            <v>28</v>
          </cell>
        </row>
        <row r="1394">
          <cell r="D1394" t="str">
            <v>Napa County - Unincorporated 2017</v>
          </cell>
          <cell r="E1394">
            <v>51</v>
          </cell>
          <cell r="F1394">
            <v>0</v>
          </cell>
          <cell r="G1394">
            <v>0</v>
          </cell>
          <cell r="H1394">
            <v>0</v>
          </cell>
          <cell r="I1394"/>
          <cell r="J1394">
            <v>30</v>
          </cell>
          <cell r="K1394">
            <v>0</v>
          </cell>
          <cell r="L1394">
            <v>0</v>
          </cell>
          <cell r="M1394">
            <v>0</v>
          </cell>
          <cell r="N1394"/>
          <cell r="O1394">
            <v>32</v>
          </cell>
          <cell r="P1394">
            <v>16</v>
          </cell>
          <cell r="Q1394"/>
          <cell r="R1394">
            <v>67</v>
          </cell>
          <cell r="S1394">
            <v>14</v>
          </cell>
          <cell r="T1394"/>
          <cell r="U1394">
            <v>180</v>
          </cell>
          <cell r="V1394">
            <v>30</v>
          </cell>
        </row>
        <row r="1395">
          <cell r="D1395" t="str">
            <v>National City 2013</v>
          </cell>
          <cell r="E1395">
            <v>465</v>
          </cell>
          <cell r="F1395">
            <v>0</v>
          </cell>
          <cell r="G1395">
            <v>0</v>
          </cell>
          <cell r="H1395">
            <v>0</v>
          </cell>
          <cell r="I1395"/>
          <cell r="J1395">
            <v>353</v>
          </cell>
          <cell r="K1395">
            <v>8</v>
          </cell>
          <cell r="L1395">
            <v>8</v>
          </cell>
          <cell r="M1395">
            <v>0</v>
          </cell>
          <cell r="N1395"/>
          <cell r="O1395">
            <v>327</v>
          </cell>
          <cell r="P1395">
            <v>0</v>
          </cell>
          <cell r="Q1395"/>
          <cell r="R1395">
            <v>718</v>
          </cell>
          <cell r="S1395">
            <v>67</v>
          </cell>
          <cell r="T1395"/>
          <cell r="U1395">
            <v>1863</v>
          </cell>
          <cell r="V1395">
            <v>75</v>
          </cell>
        </row>
        <row r="1396">
          <cell r="D1396" t="str">
            <v>National City 2014</v>
          </cell>
          <cell r="E1396">
            <v>465</v>
          </cell>
          <cell r="F1396">
            <v>0</v>
          </cell>
          <cell r="G1396">
            <v>0</v>
          </cell>
          <cell r="H1396">
            <v>0</v>
          </cell>
          <cell r="I1396"/>
          <cell r="J1396">
            <v>353</v>
          </cell>
          <cell r="K1396">
            <v>108</v>
          </cell>
          <cell r="L1396">
            <v>108</v>
          </cell>
          <cell r="M1396">
            <v>0</v>
          </cell>
          <cell r="N1396"/>
          <cell r="O1396">
            <v>327</v>
          </cell>
          <cell r="P1396">
            <v>1</v>
          </cell>
          <cell r="Q1396"/>
          <cell r="R1396">
            <v>718</v>
          </cell>
          <cell r="S1396">
            <v>16</v>
          </cell>
          <cell r="T1396"/>
          <cell r="U1396">
            <v>1863</v>
          </cell>
          <cell r="V1396">
            <v>125</v>
          </cell>
        </row>
        <row r="1397">
          <cell r="D1397" t="str">
            <v>National City 2015</v>
          </cell>
          <cell r="E1397">
            <v>465</v>
          </cell>
          <cell r="F1397">
            <v>0</v>
          </cell>
          <cell r="G1397">
            <v>0</v>
          </cell>
          <cell r="H1397">
            <v>0</v>
          </cell>
          <cell r="I1397"/>
          <cell r="J1397">
            <v>353</v>
          </cell>
          <cell r="K1397">
            <v>0</v>
          </cell>
          <cell r="L1397">
            <v>0</v>
          </cell>
          <cell r="M1397">
            <v>0</v>
          </cell>
          <cell r="N1397"/>
          <cell r="O1397">
            <v>327</v>
          </cell>
          <cell r="P1397">
            <v>0</v>
          </cell>
          <cell r="Q1397"/>
          <cell r="R1397">
            <v>718</v>
          </cell>
          <cell r="S1397">
            <v>143</v>
          </cell>
          <cell r="T1397"/>
          <cell r="U1397">
            <v>1863</v>
          </cell>
          <cell r="V1397">
            <v>143</v>
          </cell>
        </row>
        <row r="1398">
          <cell r="D1398" t="str">
            <v>National City 2016</v>
          </cell>
          <cell r="E1398">
            <v>465</v>
          </cell>
          <cell r="F1398">
            <v>45</v>
          </cell>
          <cell r="G1398">
            <v>45</v>
          </cell>
          <cell r="H1398">
            <v>0</v>
          </cell>
          <cell r="I1398"/>
          <cell r="J1398">
            <v>353</v>
          </cell>
          <cell r="K1398">
            <v>0</v>
          </cell>
          <cell r="L1398">
            <v>0</v>
          </cell>
          <cell r="M1398">
            <v>0</v>
          </cell>
          <cell r="N1398"/>
          <cell r="O1398">
            <v>327</v>
          </cell>
          <cell r="P1398">
            <v>46</v>
          </cell>
          <cell r="Q1398"/>
          <cell r="R1398">
            <v>718</v>
          </cell>
          <cell r="S1398">
            <v>12</v>
          </cell>
          <cell r="T1398"/>
          <cell r="U1398">
            <v>1863</v>
          </cell>
          <cell r="V1398">
            <v>103</v>
          </cell>
        </row>
        <row r="1399">
          <cell r="D1399" t="str">
            <v>National City 2017</v>
          </cell>
          <cell r="E1399">
            <v>465</v>
          </cell>
          <cell r="F1399">
            <v>0</v>
          </cell>
          <cell r="G1399">
            <v>0</v>
          </cell>
          <cell r="H1399">
            <v>0</v>
          </cell>
          <cell r="I1399"/>
          <cell r="J1399">
            <v>353</v>
          </cell>
          <cell r="K1399">
            <v>0</v>
          </cell>
          <cell r="L1399">
            <v>0</v>
          </cell>
          <cell r="M1399">
            <v>0</v>
          </cell>
          <cell r="N1399"/>
          <cell r="O1399">
            <v>327</v>
          </cell>
          <cell r="P1399">
            <v>116</v>
          </cell>
          <cell r="Q1399"/>
          <cell r="R1399">
            <v>718</v>
          </cell>
          <cell r="S1399">
            <v>7</v>
          </cell>
          <cell r="T1399"/>
          <cell r="U1399">
            <v>1863</v>
          </cell>
          <cell r="V1399">
            <v>123</v>
          </cell>
        </row>
        <row r="1400">
          <cell r="D1400" t="str">
            <v>Needles 2013</v>
          </cell>
          <cell r="E1400"/>
          <cell r="F1400"/>
          <cell r="G1400"/>
          <cell r="H1400"/>
          <cell r="I1400"/>
          <cell r="J1400"/>
          <cell r="K1400"/>
          <cell r="L1400"/>
          <cell r="M1400"/>
          <cell r="N1400"/>
          <cell r="O1400"/>
          <cell r="P1400"/>
          <cell r="Q1400"/>
          <cell r="R1400"/>
          <cell r="S1400"/>
          <cell r="T1400"/>
          <cell r="U1400"/>
          <cell r="V1400"/>
        </row>
        <row r="1401">
          <cell r="D1401" t="str">
            <v>Needles 2014</v>
          </cell>
          <cell r="E1401">
            <v>38</v>
          </cell>
          <cell r="F1401">
            <v>0</v>
          </cell>
          <cell r="G1401">
            <v>0</v>
          </cell>
          <cell r="H1401">
            <v>0</v>
          </cell>
          <cell r="I1401"/>
          <cell r="J1401">
            <v>29</v>
          </cell>
          <cell r="K1401">
            <v>0</v>
          </cell>
          <cell r="L1401">
            <v>0</v>
          </cell>
          <cell r="M1401">
            <v>0</v>
          </cell>
          <cell r="N1401"/>
          <cell r="O1401">
            <v>34</v>
          </cell>
          <cell r="P1401">
            <v>4</v>
          </cell>
          <cell r="Q1401"/>
          <cell r="R1401">
            <v>80</v>
          </cell>
          <cell r="S1401">
            <v>2</v>
          </cell>
          <cell r="T1401"/>
          <cell r="U1401">
            <v>181</v>
          </cell>
          <cell r="V1401">
            <v>6</v>
          </cell>
        </row>
        <row r="1402">
          <cell r="D1402" t="str">
            <v>Needles 2015</v>
          </cell>
          <cell r="E1402">
            <v>38</v>
          </cell>
          <cell r="F1402">
            <v>0</v>
          </cell>
          <cell r="G1402">
            <v>0</v>
          </cell>
          <cell r="H1402">
            <v>0</v>
          </cell>
          <cell r="I1402"/>
          <cell r="J1402">
            <v>29</v>
          </cell>
          <cell r="K1402">
            <v>0</v>
          </cell>
          <cell r="L1402">
            <v>0</v>
          </cell>
          <cell r="M1402">
            <v>0</v>
          </cell>
          <cell r="N1402"/>
          <cell r="O1402">
            <v>34</v>
          </cell>
          <cell r="P1402">
            <v>0</v>
          </cell>
          <cell r="Q1402"/>
          <cell r="R1402">
            <v>80</v>
          </cell>
          <cell r="S1402">
            <v>6</v>
          </cell>
          <cell r="T1402"/>
          <cell r="U1402">
            <v>181</v>
          </cell>
          <cell r="V1402">
            <v>6</v>
          </cell>
        </row>
        <row r="1403">
          <cell r="D1403" t="str">
            <v>Needles 2016</v>
          </cell>
          <cell r="E1403">
            <v>38</v>
          </cell>
          <cell r="F1403">
            <v>0</v>
          </cell>
          <cell r="G1403">
            <v>0</v>
          </cell>
          <cell r="H1403">
            <v>0</v>
          </cell>
          <cell r="I1403"/>
          <cell r="J1403">
            <v>29</v>
          </cell>
          <cell r="K1403">
            <v>0</v>
          </cell>
          <cell r="L1403">
            <v>0</v>
          </cell>
          <cell r="M1403">
            <v>0</v>
          </cell>
          <cell r="N1403"/>
          <cell r="O1403">
            <v>34</v>
          </cell>
          <cell r="P1403">
            <v>6</v>
          </cell>
          <cell r="Q1403"/>
          <cell r="R1403">
            <v>80</v>
          </cell>
          <cell r="S1403">
            <v>2</v>
          </cell>
          <cell r="T1403"/>
          <cell r="U1403">
            <v>181</v>
          </cell>
          <cell r="V1403">
            <v>8</v>
          </cell>
        </row>
        <row r="1404">
          <cell r="D1404" t="str">
            <v>Needles 2017</v>
          </cell>
          <cell r="E1404">
            <v>38</v>
          </cell>
          <cell r="F1404">
            <v>0</v>
          </cell>
          <cell r="G1404">
            <v>0</v>
          </cell>
          <cell r="H1404">
            <v>0</v>
          </cell>
          <cell r="I1404"/>
          <cell r="J1404">
            <v>29</v>
          </cell>
          <cell r="K1404">
            <v>0</v>
          </cell>
          <cell r="L1404">
            <v>0</v>
          </cell>
          <cell r="M1404">
            <v>0</v>
          </cell>
          <cell r="N1404"/>
          <cell r="O1404">
            <v>34</v>
          </cell>
          <cell r="P1404">
            <v>0</v>
          </cell>
          <cell r="Q1404"/>
          <cell r="R1404">
            <v>80</v>
          </cell>
          <cell r="S1404">
            <v>3</v>
          </cell>
          <cell r="T1404"/>
          <cell r="U1404">
            <v>181</v>
          </cell>
          <cell r="V1404">
            <v>3</v>
          </cell>
        </row>
        <row r="1405">
          <cell r="D1405" t="str">
            <v>Nevada City 2014</v>
          </cell>
          <cell r="E1405">
            <v>0</v>
          </cell>
          <cell r="F1405">
            <v>0</v>
          </cell>
          <cell r="G1405">
            <v>0</v>
          </cell>
          <cell r="H1405">
            <v>0</v>
          </cell>
          <cell r="I1405">
            <v>0</v>
          </cell>
          <cell r="J1405">
            <v>0</v>
          </cell>
          <cell r="K1405">
            <v>0</v>
          </cell>
          <cell r="L1405">
            <v>0</v>
          </cell>
          <cell r="M1405">
            <v>0</v>
          </cell>
          <cell r="N1405">
            <v>0</v>
          </cell>
          <cell r="O1405">
            <v>0</v>
          </cell>
          <cell r="P1405">
            <v>0</v>
          </cell>
          <cell r="Q1405">
            <v>0</v>
          </cell>
          <cell r="R1405">
            <v>0</v>
          </cell>
          <cell r="S1405">
            <v>0</v>
          </cell>
          <cell r="T1405">
            <v>0</v>
          </cell>
          <cell r="U1405">
            <v>0</v>
          </cell>
          <cell r="V1405">
            <v>0</v>
          </cell>
        </row>
        <row r="1406">
          <cell r="D1406" t="str">
            <v>Nevada City 2015</v>
          </cell>
        </row>
        <row r="1407">
          <cell r="D1407" t="str">
            <v>Nevada City 2016</v>
          </cell>
        </row>
        <row r="1408">
          <cell r="D1408" t="str">
            <v>Nevada City 2017</v>
          </cell>
        </row>
        <row r="1409">
          <cell r="D1409" t="str">
            <v>Nevada County - Unincorporated 2014</v>
          </cell>
          <cell r="E1409">
            <v>174</v>
          </cell>
          <cell r="F1409">
            <v>7</v>
          </cell>
          <cell r="G1409">
            <v>7</v>
          </cell>
          <cell r="H1409">
            <v>0</v>
          </cell>
          <cell r="I1409"/>
          <cell r="J1409">
            <v>126</v>
          </cell>
          <cell r="K1409">
            <v>17</v>
          </cell>
          <cell r="L1409">
            <v>17</v>
          </cell>
          <cell r="M1409">
            <v>0</v>
          </cell>
          <cell r="N1409"/>
          <cell r="O1409">
            <v>150</v>
          </cell>
          <cell r="P1409">
            <v>32</v>
          </cell>
          <cell r="Q1409"/>
          <cell r="R1409">
            <v>314</v>
          </cell>
          <cell r="S1409">
            <v>75</v>
          </cell>
          <cell r="T1409"/>
          <cell r="U1409">
            <v>764</v>
          </cell>
          <cell r="V1409">
            <v>131</v>
          </cell>
        </row>
        <row r="1410">
          <cell r="D1410" t="str">
            <v>Nevada County - Unincorporated 2015</v>
          </cell>
          <cell r="E1410">
            <v>174</v>
          </cell>
          <cell r="F1410">
            <v>27</v>
          </cell>
          <cell r="G1410">
            <v>27</v>
          </cell>
          <cell r="H1410">
            <v>0</v>
          </cell>
          <cell r="I1410"/>
          <cell r="J1410">
            <v>126</v>
          </cell>
          <cell r="K1410">
            <v>20</v>
          </cell>
          <cell r="L1410">
            <v>20</v>
          </cell>
          <cell r="M1410">
            <v>0</v>
          </cell>
          <cell r="N1410"/>
          <cell r="O1410">
            <v>150</v>
          </cell>
          <cell r="P1410">
            <v>29</v>
          </cell>
          <cell r="Q1410"/>
          <cell r="R1410">
            <v>314</v>
          </cell>
          <cell r="S1410">
            <v>70</v>
          </cell>
          <cell r="T1410"/>
          <cell r="U1410">
            <v>764</v>
          </cell>
          <cell r="V1410">
            <v>146</v>
          </cell>
        </row>
        <row r="1411">
          <cell r="D1411" t="str">
            <v>Nevada County - Unincorporated 2016</v>
          </cell>
          <cell r="E1411">
            <v>174</v>
          </cell>
          <cell r="F1411">
            <v>7</v>
          </cell>
          <cell r="G1411">
            <v>7</v>
          </cell>
          <cell r="H1411">
            <v>0</v>
          </cell>
          <cell r="I1411"/>
          <cell r="J1411">
            <v>126</v>
          </cell>
          <cell r="K1411">
            <v>18</v>
          </cell>
          <cell r="L1411">
            <v>18</v>
          </cell>
          <cell r="M1411">
            <v>0</v>
          </cell>
          <cell r="N1411"/>
          <cell r="O1411">
            <v>150</v>
          </cell>
          <cell r="P1411">
            <v>22</v>
          </cell>
          <cell r="Q1411"/>
          <cell r="R1411">
            <v>314</v>
          </cell>
          <cell r="S1411">
            <v>54</v>
          </cell>
          <cell r="T1411"/>
          <cell r="U1411">
            <v>764</v>
          </cell>
          <cell r="V1411">
            <v>101</v>
          </cell>
        </row>
        <row r="1412">
          <cell r="D1412" t="str">
            <v>Nevada County - Unincorporated 2017</v>
          </cell>
          <cell r="E1412">
            <v>174</v>
          </cell>
          <cell r="F1412">
            <v>8</v>
          </cell>
          <cell r="G1412">
            <v>0</v>
          </cell>
          <cell r="H1412">
            <v>8</v>
          </cell>
          <cell r="I1412"/>
          <cell r="J1412">
            <v>126</v>
          </cell>
          <cell r="K1412">
            <v>18</v>
          </cell>
          <cell r="L1412">
            <v>0</v>
          </cell>
          <cell r="M1412">
            <v>18</v>
          </cell>
          <cell r="N1412"/>
          <cell r="O1412">
            <v>150</v>
          </cell>
          <cell r="P1412">
            <v>27</v>
          </cell>
          <cell r="Q1412"/>
          <cell r="R1412">
            <v>314</v>
          </cell>
          <cell r="S1412">
            <v>60</v>
          </cell>
          <cell r="T1412"/>
          <cell r="U1412">
            <v>764</v>
          </cell>
          <cell r="V1412">
            <v>113</v>
          </cell>
        </row>
        <row r="1413">
          <cell r="D1413" t="str">
            <v>Newark 2014</v>
          </cell>
          <cell r="E1413">
            <v>330</v>
          </cell>
          <cell r="F1413">
            <v>0</v>
          </cell>
          <cell r="G1413">
            <v>0</v>
          </cell>
          <cell r="H1413">
            <v>0</v>
          </cell>
          <cell r="I1413"/>
          <cell r="J1413">
            <v>167</v>
          </cell>
          <cell r="K1413">
            <v>0</v>
          </cell>
          <cell r="L1413">
            <v>0</v>
          </cell>
          <cell r="M1413">
            <v>0</v>
          </cell>
          <cell r="N1413"/>
          <cell r="O1413">
            <v>158</v>
          </cell>
          <cell r="P1413">
            <v>0</v>
          </cell>
          <cell r="Q1413"/>
          <cell r="R1413">
            <v>423</v>
          </cell>
          <cell r="S1413">
            <v>14</v>
          </cell>
          <cell r="T1413"/>
          <cell r="U1413">
            <v>1078</v>
          </cell>
          <cell r="V1413">
            <v>14</v>
          </cell>
        </row>
        <row r="1414">
          <cell r="D1414" t="str">
            <v>Newark 2015</v>
          </cell>
          <cell r="E1414">
            <v>330</v>
          </cell>
          <cell r="F1414">
            <v>0</v>
          </cell>
          <cell r="G1414">
            <v>0</v>
          </cell>
          <cell r="H1414">
            <v>0</v>
          </cell>
          <cell r="I1414"/>
          <cell r="J1414">
            <v>167</v>
          </cell>
          <cell r="K1414">
            <v>0</v>
          </cell>
          <cell r="L1414">
            <v>0</v>
          </cell>
          <cell r="M1414">
            <v>0</v>
          </cell>
          <cell r="N1414"/>
          <cell r="O1414">
            <v>158</v>
          </cell>
          <cell r="P1414">
            <v>36</v>
          </cell>
          <cell r="Q1414"/>
          <cell r="R1414">
            <v>423</v>
          </cell>
          <cell r="S1414">
            <v>40</v>
          </cell>
          <cell r="T1414"/>
          <cell r="U1414">
            <v>1078</v>
          </cell>
          <cell r="V1414">
            <v>76</v>
          </cell>
        </row>
        <row r="1415">
          <cell r="D1415" t="str">
            <v>Newark 2016</v>
          </cell>
          <cell r="E1415">
            <v>330</v>
          </cell>
          <cell r="F1415">
            <v>0</v>
          </cell>
          <cell r="G1415">
            <v>0</v>
          </cell>
          <cell r="H1415">
            <v>0</v>
          </cell>
          <cell r="I1415"/>
          <cell r="J1415">
            <v>167</v>
          </cell>
          <cell r="K1415">
            <v>0</v>
          </cell>
          <cell r="L1415">
            <v>0</v>
          </cell>
          <cell r="M1415">
            <v>0</v>
          </cell>
          <cell r="N1415"/>
          <cell r="O1415">
            <v>158</v>
          </cell>
          <cell r="P1415">
            <v>0</v>
          </cell>
          <cell r="Q1415"/>
          <cell r="R1415">
            <v>423</v>
          </cell>
          <cell r="S1415">
            <v>0</v>
          </cell>
          <cell r="T1415"/>
          <cell r="U1415">
            <v>1078</v>
          </cell>
          <cell r="V1415">
            <v>0</v>
          </cell>
        </row>
        <row r="1416">
          <cell r="D1416" t="str">
            <v>Newark 2017</v>
          </cell>
          <cell r="E1416">
            <v>330</v>
          </cell>
          <cell r="F1416">
            <v>0</v>
          </cell>
          <cell r="G1416">
            <v>0</v>
          </cell>
          <cell r="H1416">
            <v>0</v>
          </cell>
          <cell r="I1416"/>
          <cell r="J1416">
            <v>167</v>
          </cell>
          <cell r="K1416">
            <v>0</v>
          </cell>
          <cell r="L1416">
            <v>0</v>
          </cell>
          <cell r="M1416">
            <v>0</v>
          </cell>
          <cell r="N1416"/>
          <cell r="O1416">
            <v>158</v>
          </cell>
          <cell r="P1416">
            <v>0</v>
          </cell>
          <cell r="Q1416"/>
          <cell r="R1416">
            <v>423</v>
          </cell>
          <cell r="S1416">
            <v>0</v>
          </cell>
          <cell r="T1416"/>
          <cell r="U1416">
            <v>1078</v>
          </cell>
          <cell r="V1416">
            <v>0</v>
          </cell>
        </row>
        <row r="1417">
          <cell r="D1417" t="str">
            <v>Newman 2014</v>
          </cell>
          <cell r="E1417">
            <v>0</v>
          </cell>
          <cell r="F1417">
            <v>0</v>
          </cell>
          <cell r="G1417">
            <v>0</v>
          </cell>
          <cell r="H1417">
            <v>0</v>
          </cell>
          <cell r="I1417">
            <v>0</v>
          </cell>
          <cell r="J1417">
            <v>0</v>
          </cell>
          <cell r="K1417">
            <v>0</v>
          </cell>
          <cell r="L1417">
            <v>0</v>
          </cell>
          <cell r="M1417">
            <v>0</v>
          </cell>
          <cell r="N1417">
            <v>0</v>
          </cell>
          <cell r="O1417">
            <v>0</v>
          </cell>
          <cell r="P1417">
            <v>0</v>
          </cell>
          <cell r="Q1417">
            <v>0</v>
          </cell>
          <cell r="R1417">
            <v>0</v>
          </cell>
          <cell r="S1417">
            <v>0</v>
          </cell>
          <cell r="T1417">
            <v>0</v>
          </cell>
          <cell r="U1417">
            <v>0</v>
          </cell>
          <cell r="V1417">
            <v>0</v>
          </cell>
        </row>
        <row r="1418">
          <cell r="D1418" t="str">
            <v>Newman 2015</v>
          </cell>
        </row>
        <row r="1419">
          <cell r="D1419" t="str">
            <v>Newman 2016</v>
          </cell>
        </row>
        <row r="1420">
          <cell r="D1420" t="str">
            <v>Newman 2017</v>
          </cell>
        </row>
        <row r="1421">
          <cell r="D1421" t="str">
            <v>Newport Beach 2013</v>
          </cell>
        </row>
        <row r="1422">
          <cell r="D1422" t="str">
            <v>Newport Beach 2014</v>
          </cell>
          <cell r="E1422">
            <v>1</v>
          </cell>
          <cell r="F1422">
            <v>0</v>
          </cell>
          <cell r="G1422">
            <v>0</v>
          </cell>
          <cell r="H1422">
            <v>0</v>
          </cell>
          <cell r="I1422"/>
          <cell r="J1422">
            <v>1</v>
          </cell>
          <cell r="K1422">
            <v>0</v>
          </cell>
          <cell r="L1422">
            <v>0</v>
          </cell>
          <cell r="M1422">
            <v>0</v>
          </cell>
          <cell r="N1422"/>
          <cell r="O1422">
            <v>1</v>
          </cell>
          <cell r="P1422">
            <v>0</v>
          </cell>
          <cell r="Q1422"/>
          <cell r="R1422">
            <v>2</v>
          </cell>
          <cell r="S1422">
            <v>115</v>
          </cell>
          <cell r="T1422"/>
          <cell r="U1422">
            <v>5</v>
          </cell>
          <cell r="V1422">
            <v>115</v>
          </cell>
        </row>
        <row r="1423">
          <cell r="D1423" t="str">
            <v>Newport Beach 2015</v>
          </cell>
          <cell r="E1423">
            <v>1</v>
          </cell>
          <cell r="F1423">
            <v>0</v>
          </cell>
          <cell r="G1423">
            <v>0</v>
          </cell>
          <cell r="H1423">
            <v>0</v>
          </cell>
          <cell r="I1423"/>
          <cell r="J1423">
            <v>1</v>
          </cell>
          <cell r="K1423">
            <v>0</v>
          </cell>
          <cell r="L1423">
            <v>0</v>
          </cell>
          <cell r="M1423">
            <v>0</v>
          </cell>
          <cell r="N1423"/>
          <cell r="O1423">
            <v>1</v>
          </cell>
          <cell r="P1423">
            <v>0</v>
          </cell>
          <cell r="Q1423"/>
          <cell r="R1423">
            <v>2</v>
          </cell>
          <cell r="S1423">
            <v>197</v>
          </cell>
          <cell r="T1423"/>
          <cell r="U1423">
            <v>5</v>
          </cell>
          <cell r="V1423">
            <v>197</v>
          </cell>
        </row>
        <row r="1424">
          <cell r="D1424" t="str">
            <v>Newport Beach 2016</v>
          </cell>
          <cell r="E1424">
            <v>1</v>
          </cell>
          <cell r="F1424">
            <v>0</v>
          </cell>
          <cell r="G1424">
            <v>0</v>
          </cell>
          <cell r="H1424">
            <v>0</v>
          </cell>
          <cell r="I1424"/>
          <cell r="J1424">
            <v>1</v>
          </cell>
          <cell r="K1424">
            <v>0</v>
          </cell>
          <cell r="L1424">
            <v>0</v>
          </cell>
          <cell r="M1424">
            <v>0</v>
          </cell>
          <cell r="N1424"/>
          <cell r="O1424">
            <v>1</v>
          </cell>
          <cell r="P1424">
            <v>0</v>
          </cell>
          <cell r="Q1424"/>
          <cell r="R1424">
            <v>2</v>
          </cell>
          <cell r="S1424">
            <v>186</v>
          </cell>
          <cell r="T1424"/>
          <cell r="U1424">
            <v>5</v>
          </cell>
          <cell r="V1424">
            <v>186</v>
          </cell>
        </row>
        <row r="1425">
          <cell r="D1425" t="str">
            <v>Newport Beach 2017</v>
          </cell>
          <cell r="E1425">
            <v>1</v>
          </cell>
          <cell r="F1425">
            <v>0</v>
          </cell>
          <cell r="G1425">
            <v>0</v>
          </cell>
          <cell r="H1425">
            <v>0</v>
          </cell>
          <cell r="I1425"/>
          <cell r="J1425">
            <v>1</v>
          </cell>
          <cell r="K1425">
            <v>0</v>
          </cell>
          <cell r="L1425">
            <v>0</v>
          </cell>
          <cell r="M1425">
            <v>0</v>
          </cell>
          <cell r="N1425"/>
          <cell r="O1425">
            <v>1</v>
          </cell>
          <cell r="P1425">
            <v>0</v>
          </cell>
          <cell r="Q1425"/>
          <cell r="R1425">
            <v>2</v>
          </cell>
          <cell r="S1425">
            <v>716</v>
          </cell>
          <cell r="T1425"/>
          <cell r="U1425">
            <v>5</v>
          </cell>
          <cell r="V1425">
            <v>716</v>
          </cell>
        </row>
        <row r="1426">
          <cell r="D1426" t="str">
            <v>Norco 2013</v>
          </cell>
          <cell r="E1426"/>
          <cell r="F1426"/>
          <cell r="G1426"/>
          <cell r="H1426"/>
          <cell r="I1426"/>
          <cell r="J1426"/>
          <cell r="K1426"/>
          <cell r="L1426"/>
          <cell r="M1426"/>
          <cell r="N1426"/>
          <cell r="O1426"/>
          <cell r="P1426"/>
          <cell r="Q1426"/>
          <cell r="R1426"/>
          <cell r="S1426"/>
          <cell r="T1426"/>
          <cell r="U1426"/>
          <cell r="V1426"/>
        </row>
        <row r="1427">
          <cell r="D1427" t="str">
            <v>Norco 2014</v>
          </cell>
          <cell r="E1427"/>
          <cell r="F1427"/>
          <cell r="G1427"/>
          <cell r="H1427"/>
          <cell r="I1427"/>
          <cell r="J1427"/>
          <cell r="K1427"/>
          <cell r="L1427"/>
          <cell r="M1427"/>
          <cell r="N1427"/>
          <cell r="O1427"/>
          <cell r="P1427"/>
          <cell r="Q1427"/>
          <cell r="R1427"/>
          <cell r="S1427"/>
          <cell r="T1427"/>
          <cell r="U1427"/>
          <cell r="V1427"/>
        </row>
        <row r="1428">
          <cell r="D1428" t="str">
            <v>Norco 2015</v>
          </cell>
          <cell r="E1428"/>
          <cell r="F1428"/>
          <cell r="G1428"/>
          <cell r="H1428"/>
          <cell r="I1428"/>
          <cell r="J1428"/>
          <cell r="K1428"/>
          <cell r="L1428"/>
          <cell r="M1428"/>
          <cell r="N1428"/>
          <cell r="O1428"/>
          <cell r="P1428"/>
          <cell r="Q1428"/>
          <cell r="R1428"/>
          <cell r="S1428"/>
          <cell r="T1428"/>
          <cell r="U1428"/>
          <cell r="V1428"/>
        </row>
        <row r="1429">
          <cell r="D1429" t="str">
            <v>Norco 2016</v>
          </cell>
          <cell r="E1429"/>
          <cell r="F1429"/>
          <cell r="G1429"/>
          <cell r="H1429"/>
          <cell r="I1429"/>
          <cell r="J1429"/>
          <cell r="K1429"/>
          <cell r="L1429"/>
          <cell r="M1429"/>
          <cell r="N1429"/>
          <cell r="O1429"/>
          <cell r="P1429"/>
          <cell r="Q1429"/>
          <cell r="R1429"/>
          <cell r="S1429"/>
          <cell r="T1429"/>
          <cell r="U1429"/>
          <cell r="V1429"/>
        </row>
        <row r="1430">
          <cell r="D1430" t="str">
            <v>Norco 2017</v>
          </cell>
          <cell r="E1430">
            <v>103</v>
          </cell>
          <cell r="F1430">
            <v>0</v>
          </cell>
          <cell r="G1430">
            <v>0</v>
          </cell>
          <cell r="H1430">
            <v>0</v>
          </cell>
          <cell r="I1430"/>
          <cell r="J1430">
            <v>102</v>
          </cell>
          <cell r="K1430">
            <v>0</v>
          </cell>
          <cell r="L1430">
            <v>0</v>
          </cell>
          <cell r="M1430">
            <v>0</v>
          </cell>
          <cell r="N1430"/>
          <cell r="O1430">
            <v>136</v>
          </cell>
          <cell r="P1430">
            <v>0</v>
          </cell>
          <cell r="Q1430"/>
          <cell r="R1430">
            <v>151</v>
          </cell>
          <cell r="S1430">
            <v>2</v>
          </cell>
          <cell r="T1430"/>
          <cell r="U1430">
            <v>492</v>
          </cell>
          <cell r="V1430">
            <v>2</v>
          </cell>
        </row>
        <row r="1431">
          <cell r="D1431" t="str">
            <v>Norwalk 2013</v>
          </cell>
          <cell r="E1431"/>
          <cell r="F1431"/>
          <cell r="G1431"/>
          <cell r="H1431"/>
          <cell r="I1431"/>
          <cell r="J1431"/>
          <cell r="K1431"/>
          <cell r="L1431"/>
          <cell r="M1431"/>
          <cell r="N1431"/>
          <cell r="O1431"/>
          <cell r="P1431"/>
          <cell r="Q1431"/>
          <cell r="R1431"/>
          <cell r="S1431"/>
          <cell r="T1431"/>
          <cell r="U1431"/>
          <cell r="V1431"/>
        </row>
        <row r="1432">
          <cell r="D1432" t="str">
            <v>Norwalk 2014</v>
          </cell>
          <cell r="E1432">
            <v>52</v>
          </cell>
          <cell r="F1432">
            <v>0</v>
          </cell>
          <cell r="G1432">
            <v>0</v>
          </cell>
          <cell r="H1432">
            <v>0</v>
          </cell>
          <cell r="I1432"/>
          <cell r="J1432">
            <v>31</v>
          </cell>
          <cell r="K1432">
            <v>0</v>
          </cell>
          <cell r="L1432">
            <v>0</v>
          </cell>
          <cell r="M1432">
            <v>0</v>
          </cell>
          <cell r="N1432"/>
          <cell r="O1432">
            <v>33</v>
          </cell>
          <cell r="P1432">
            <v>0</v>
          </cell>
          <cell r="Q1432"/>
          <cell r="R1432">
            <v>85</v>
          </cell>
          <cell r="S1432">
            <v>2</v>
          </cell>
          <cell r="T1432"/>
          <cell r="U1432">
            <v>201</v>
          </cell>
          <cell r="V1432">
            <v>2</v>
          </cell>
        </row>
        <row r="1433">
          <cell r="D1433" t="str">
            <v>Norwalk 2015</v>
          </cell>
          <cell r="E1433">
            <v>52</v>
          </cell>
          <cell r="F1433">
            <v>0</v>
          </cell>
          <cell r="G1433">
            <v>0</v>
          </cell>
          <cell r="H1433">
            <v>0</v>
          </cell>
          <cell r="I1433"/>
          <cell r="J1433">
            <v>31</v>
          </cell>
          <cell r="K1433">
            <v>0</v>
          </cell>
          <cell r="L1433">
            <v>0</v>
          </cell>
          <cell r="M1433">
            <v>0</v>
          </cell>
          <cell r="N1433"/>
          <cell r="O1433">
            <v>33</v>
          </cell>
          <cell r="P1433">
            <v>0</v>
          </cell>
          <cell r="Q1433"/>
          <cell r="R1433">
            <v>85</v>
          </cell>
          <cell r="S1433">
            <v>4</v>
          </cell>
          <cell r="T1433"/>
          <cell r="U1433">
            <v>201</v>
          </cell>
          <cell r="V1433">
            <v>4</v>
          </cell>
        </row>
        <row r="1434">
          <cell r="D1434" t="str">
            <v>Norwalk 2016</v>
          </cell>
          <cell r="E1434">
            <v>52</v>
          </cell>
          <cell r="F1434">
            <v>0</v>
          </cell>
          <cell r="G1434">
            <v>0</v>
          </cell>
          <cell r="H1434">
            <v>0</v>
          </cell>
          <cell r="I1434"/>
          <cell r="J1434">
            <v>31</v>
          </cell>
          <cell r="K1434">
            <v>0</v>
          </cell>
          <cell r="L1434">
            <v>0</v>
          </cell>
          <cell r="M1434">
            <v>0</v>
          </cell>
          <cell r="N1434"/>
          <cell r="O1434">
            <v>33</v>
          </cell>
          <cell r="P1434">
            <v>8</v>
          </cell>
          <cell r="Q1434"/>
          <cell r="R1434">
            <v>85</v>
          </cell>
          <cell r="S1434">
            <v>5</v>
          </cell>
          <cell r="T1434"/>
          <cell r="U1434">
            <v>201</v>
          </cell>
          <cell r="V1434">
            <v>13</v>
          </cell>
        </row>
        <row r="1435">
          <cell r="D1435" t="str">
            <v>Norwalk 2017</v>
          </cell>
          <cell r="E1435">
            <v>52</v>
          </cell>
          <cell r="F1435">
            <v>1</v>
          </cell>
          <cell r="G1435">
            <v>0</v>
          </cell>
          <cell r="H1435">
            <v>1</v>
          </cell>
          <cell r="I1435"/>
          <cell r="J1435">
            <v>31</v>
          </cell>
          <cell r="K1435">
            <v>0</v>
          </cell>
          <cell r="L1435">
            <v>0</v>
          </cell>
          <cell r="M1435">
            <v>0</v>
          </cell>
          <cell r="N1435"/>
          <cell r="O1435">
            <v>33</v>
          </cell>
          <cell r="P1435">
            <v>7</v>
          </cell>
          <cell r="Q1435"/>
          <cell r="R1435">
            <v>85</v>
          </cell>
          <cell r="S1435">
            <v>49</v>
          </cell>
          <cell r="T1435"/>
          <cell r="U1435">
            <v>201</v>
          </cell>
          <cell r="V1435">
            <v>57</v>
          </cell>
        </row>
        <row r="1436">
          <cell r="D1436" t="str">
            <v>Novato 2014</v>
          </cell>
          <cell r="E1436">
            <v>111</v>
          </cell>
          <cell r="F1436">
            <v>1</v>
          </cell>
          <cell r="G1436">
            <v>1</v>
          </cell>
          <cell r="H1436">
            <v>0</v>
          </cell>
          <cell r="I1436"/>
          <cell r="J1436">
            <v>65</v>
          </cell>
          <cell r="K1436">
            <v>10</v>
          </cell>
          <cell r="L1436">
            <v>10</v>
          </cell>
          <cell r="M1436">
            <v>0</v>
          </cell>
          <cell r="N1436"/>
          <cell r="O1436">
            <v>72</v>
          </cell>
          <cell r="P1436">
            <v>1</v>
          </cell>
          <cell r="Q1436"/>
          <cell r="R1436">
            <v>167</v>
          </cell>
          <cell r="S1436">
            <v>19</v>
          </cell>
          <cell r="T1436"/>
          <cell r="U1436">
            <v>415</v>
          </cell>
          <cell r="V1436">
            <v>31</v>
          </cell>
        </row>
        <row r="1437">
          <cell r="D1437" t="str">
            <v>Novato 2015</v>
          </cell>
          <cell r="E1437">
            <v>111</v>
          </cell>
          <cell r="F1437">
            <v>16</v>
          </cell>
          <cell r="G1437">
            <v>16</v>
          </cell>
          <cell r="H1437">
            <v>0</v>
          </cell>
          <cell r="I1437"/>
          <cell r="J1437">
            <v>65</v>
          </cell>
          <cell r="K1437">
            <v>0</v>
          </cell>
          <cell r="L1437">
            <v>0</v>
          </cell>
          <cell r="M1437">
            <v>0</v>
          </cell>
          <cell r="N1437"/>
          <cell r="O1437">
            <v>72</v>
          </cell>
          <cell r="P1437">
            <v>1</v>
          </cell>
          <cell r="Q1437"/>
          <cell r="R1437">
            <v>167</v>
          </cell>
          <cell r="S1437">
            <v>15</v>
          </cell>
          <cell r="T1437"/>
          <cell r="U1437">
            <v>415</v>
          </cell>
          <cell r="V1437">
            <v>32</v>
          </cell>
        </row>
        <row r="1438">
          <cell r="D1438" t="str">
            <v>Novato 2016</v>
          </cell>
          <cell r="E1438">
            <v>111</v>
          </cell>
          <cell r="F1438">
            <v>1</v>
          </cell>
          <cell r="G1438">
            <v>1</v>
          </cell>
          <cell r="H1438">
            <v>0</v>
          </cell>
          <cell r="I1438"/>
          <cell r="J1438">
            <v>65</v>
          </cell>
          <cell r="K1438">
            <v>2</v>
          </cell>
          <cell r="L1438">
            <v>2</v>
          </cell>
          <cell r="M1438">
            <v>0</v>
          </cell>
          <cell r="N1438"/>
          <cell r="O1438">
            <v>72</v>
          </cell>
          <cell r="P1438">
            <v>0</v>
          </cell>
          <cell r="Q1438"/>
          <cell r="R1438">
            <v>167</v>
          </cell>
          <cell r="S1438">
            <v>5</v>
          </cell>
          <cell r="T1438"/>
          <cell r="U1438">
            <v>415</v>
          </cell>
          <cell r="V1438">
            <v>8</v>
          </cell>
        </row>
        <row r="1439">
          <cell r="D1439" t="str">
            <v>Novato 2017</v>
          </cell>
          <cell r="E1439">
            <v>111</v>
          </cell>
          <cell r="F1439">
            <v>2</v>
          </cell>
          <cell r="G1439">
            <v>0</v>
          </cell>
          <cell r="H1439">
            <v>2</v>
          </cell>
          <cell r="I1439"/>
          <cell r="J1439">
            <v>65</v>
          </cell>
          <cell r="K1439">
            <v>1</v>
          </cell>
          <cell r="L1439">
            <v>0</v>
          </cell>
          <cell r="M1439">
            <v>1</v>
          </cell>
          <cell r="N1439"/>
          <cell r="O1439">
            <v>72</v>
          </cell>
          <cell r="P1439">
            <v>0</v>
          </cell>
          <cell r="Q1439"/>
          <cell r="R1439">
            <v>167</v>
          </cell>
          <cell r="S1439">
            <v>6</v>
          </cell>
          <cell r="T1439"/>
          <cell r="U1439">
            <v>415</v>
          </cell>
          <cell r="V1439">
            <v>9</v>
          </cell>
        </row>
        <row r="1440">
          <cell r="D1440" t="str">
            <v>Oakdale 2014</v>
          </cell>
          <cell r="E1440"/>
          <cell r="F1440"/>
          <cell r="G1440"/>
          <cell r="H1440"/>
          <cell r="I1440"/>
          <cell r="J1440"/>
          <cell r="K1440"/>
          <cell r="L1440"/>
          <cell r="M1440"/>
          <cell r="N1440"/>
          <cell r="O1440"/>
          <cell r="P1440"/>
          <cell r="Q1440"/>
          <cell r="R1440"/>
          <cell r="S1440"/>
          <cell r="T1440"/>
          <cell r="U1440"/>
          <cell r="V1440"/>
        </row>
        <row r="1441">
          <cell r="D1441" t="str">
            <v>Oakdale 2015</v>
          </cell>
          <cell r="E1441"/>
          <cell r="F1441"/>
          <cell r="G1441"/>
          <cell r="H1441"/>
          <cell r="I1441"/>
          <cell r="J1441"/>
          <cell r="K1441"/>
          <cell r="L1441"/>
          <cell r="M1441"/>
          <cell r="N1441"/>
          <cell r="O1441"/>
          <cell r="P1441"/>
          <cell r="Q1441"/>
          <cell r="R1441"/>
          <cell r="S1441"/>
          <cell r="T1441"/>
          <cell r="U1441"/>
          <cell r="V1441"/>
        </row>
        <row r="1442">
          <cell r="D1442" t="str">
            <v>Oakdale 2016</v>
          </cell>
          <cell r="E1442">
            <v>315</v>
          </cell>
          <cell r="F1442">
            <v>0</v>
          </cell>
          <cell r="G1442">
            <v>0</v>
          </cell>
          <cell r="H1442">
            <v>0</v>
          </cell>
          <cell r="I1442"/>
          <cell r="J1442">
            <v>202</v>
          </cell>
          <cell r="K1442">
            <v>0</v>
          </cell>
          <cell r="L1442">
            <v>0</v>
          </cell>
          <cell r="M1442">
            <v>0</v>
          </cell>
          <cell r="N1442"/>
          <cell r="O1442">
            <v>210</v>
          </cell>
          <cell r="P1442">
            <v>4</v>
          </cell>
          <cell r="Q1442"/>
          <cell r="R1442">
            <v>520</v>
          </cell>
          <cell r="S1442">
            <v>101</v>
          </cell>
          <cell r="T1442"/>
          <cell r="U1442">
            <v>1247</v>
          </cell>
          <cell r="V1442">
            <v>105</v>
          </cell>
        </row>
        <row r="1443">
          <cell r="D1443" t="str">
            <v>Oakdale 2017</v>
          </cell>
          <cell r="E1443">
            <v>315</v>
          </cell>
          <cell r="F1443">
            <v>0</v>
          </cell>
          <cell r="G1443">
            <v>0</v>
          </cell>
          <cell r="H1443">
            <v>0</v>
          </cell>
          <cell r="I1443"/>
          <cell r="J1443">
            <v>202</v>
          </cell>
          <cell r="K1443">
            <v>0</v>
          </cell>
          <cell r="L1443">
            <v>0</v>
          </cell>
          <cell r="M1443">
            <v>0</v>
          </cell>
          <cell r="N1443"/>
          <cell r="O1443">
            <v>210</v>
          </cell>
          <cell r="P1443">
            <v>76</v>
          </cell>
          <cell r="Q1443"/>
          <cell r="R1443">
            <v>520</v>
          </cell>
          <cell r="S1443">
            <v>34</v>
          </cell>
          <cell r="T1443"/>
          <cell r="U1443">
            <v>1247</v>
          </cell>
          <cell r="V1443">
            <v>110</v>
          </cell>
        </row>
        <row r="1444">
          <cell r="D1444" t="str">
            <v>Oakland 2014</v>
          </cell>
          <cell r="E1444"/>
          <cell r="F1444"/>
          <cell r="G1444"/>
          <cell r="H1444"/>
          <cell r="I1444"/>
          <cell r="J1444"/>
          <cell r="K1444"/>
          <cell r="L1444"/>
          <cell r="M1444"/>
          <cell r="N1444"/>
          <cell r="O1444"/>
          <cell r="P1444"/>
          <cell r="Q1444"/>
          <cell r="R1444"/>
          <cell r="S1444"/>
          <cell r="T1444"/>
          <cell r="U1444"/>
          <cell r="V1444"/>
        </row>
        <row r="1445">
          <cell r="D1445" t="str">
            <v>Oakland 2015</v>
          </cell>
          <cell r="E1445">
            <v>2059</v>
          </cell>
          <cell r="F1445">
            <v>98</v>
          </cell>
          <cell r="G1445">
            <v>98</v>
          </cell>
          <cell r="H1445">
            <v>0</v>
          </cell>
          <cell r="I1445"/>
          <cell r="J1445">
            <v>2075</v>
          </cell>
          <cell r="K1445">
            <v>30</v>
          </cell>
          <cell r="L1445">
            <v>30</v>
          </cell>
          <cell r="M1445">
            <v>0</v>
          </cell>
          <cell r="N1445"/>
          <cell r="O1445">
            <v>2815</v>
          </cell>
          <cell r="P1445">
            <v>0</v>
          </cell>
          <cell r="Q1445"/>
          <cell r="R1445">
            <v>7816</v>
          </cell>
          <cell r="S1445">
            <v>643</v>
          </cell>
          <cell r="T1445"/>
          <cell r="U1445">
            <v>14765</v>
          </cell>
          <cell r="V1445">
            <v>771</v>
          </cell>
        </row>
        <row r="1446">
          <cell r="D1446" t="str">
            <v>Oakland 2016</v>
          </cell>
          <cell r="E1446">
            <v>2059</v>
          </cell>
          <cell r="F1446">
            <v>26</v>
          </cell>
          <cell r="G1446">
            <v>26</v>
          </cell>
          <cell r="H1446">
            <v>0</v>
          </cell>
          <cell r="I1446"/>
          <cell r="J1446">
            <v>2075</v>
          </cell>
          <cell r="K1446">
            <v>13</v>
          </cell>
          <cell r="L1446">
            <v>13</v>
          </cell>
          <cell r="M1446">
            <v>0</v>
          </cell>
          <cell r="N1446"/>
          <cell r="O1446">
            <v>2815</v>
          </cell>
          <cell r="P1446">
            <v>0</v>
          </cell>
          <cell r="Q1446"/>
          <cell r="R1446">
            <v>7816</v>
          </cell>
          <cell r="S1446">
            <v>2082</v>
          </cell>
          <cell r="T1446"/>
          <cell r="U1446">
            <v>14765</v>
          </cell>
          <cell r="V1446">
            <v>2121</v>
          </cell>
        </row>
        <row r="1447">
          <cell r="D1447" t="str">
            <v>Oakland 2017</v>
          </cell>
          <cell r="E1447">
            <v>2059</v>
          </cell>
          <cell r="F1447">
            <v>247</v>
          </cell>
          <cell r="G1447">
            <v>247</v>
          </cell>
          <cell r="H1447">
            <v>0</v>
          </cell>
          <cell r="I1447"/>
          <cell r="J1447">
            <v>2075</v>
          </cell>
          <cell r="K1447">
            <v>66</v>
          </cell>
          <cell r="L1447">
            <v>66</v>
          </cell>
          <cell r="M1447">
            <v>0</v>
          </cell>
          <cell r="N1447"/>
          <cell r="O1447">
            <v>2815</v>
          </cell>
          <cell r="P1447">
            <v>11</v>
          </cell>
          <cell r="Q1447"/>
          <cell r="R1447">
            <v>7816</v>
          </cell>
          <cell r="S1447">
            <v>4019</v>
          </cell>
          <cell r="T1447"/>
          <cell r="U1447">
            <v>14765</v>
          </cell>
          <cell r="V1447">
            <v>4343</v>
          </cell>
        </row>
        <row r="1448">
          <cell r="D1448" t="str">
            <v>Oakley 2014</v>
          </cell>
          <cell r="E1448"/>
          <cell r="F1448"/>
          <cell r="G1448"/>
          <cell r="H1448"/>
          <cell r="I1448"/>
          <cell r="J1448"/>
          <cell r="K1448"/>
          <cell r="L1448"/>
          <cell r="M1448"/>
          <cell r="N1448"/>
          <cell r="O1448"/>
          <cell r="P1448"/>
          <cell r="Q1448"/>
          <cell r="R1448"/>
          <cell r="S1448"/>
          <cell r="T1448"/>
          <cell r="U1448"/>
          <cell r="V1448"/>
        </row>
        <row r="1449">
          <cell r="D1449" t="str">
            <v>Oakley 2015</v>
          </cell>
          <cell r="E1449">
            <v>297</v>
          </cell>
          <cell r="F1449">
            <v>0</v>
          </cell>
          <cell r="G1449">
            <v>0</v>
          </cell>
          <cell r="H1449">
            <v>0</v>
          </cell>
          <cell r="I1449"/>
          <cell r="J1449">
            <v>163</v>
          </cell>
          <cell r="K1449">
            <v>0</v>
          </cell>
          <cell r="L1449">
            <v>0</v>
          </cell>
          <cell r="M1449">
            <v>0</v>
          </cell>
          <cell r="N1449"/>
          <cell r="O1449">
            <v>142</v>
          </cell>
          <cell r="P1449">
            <v>70</v>
          </cell>
          <cell r="Q1449"/>
          <cell r="R1449">
            <v>446</v>
          </cell>
          <cell r="S1449">
            <v>164</v>
          </cell>
          <cell r="T1449"/>
          <cell r="U1449">
            <v>1048</v>
          </cell>
          <cell r="V1449">
            <v>234</v>
          </cell>
        </row>
        <row r="1450">
          <cell r="D1450" t="str">
            <v>Oakley 2016</v>
          </cell>
          <cell r="E1450">
            <v>297</v>
          </cell>
          <cell r="F1450">
            <v>0</v>
          </cell>
          <cell r="G1450">
            <v>0</v>
          </cell>
          <cell r="H1450">
            <v>0</v>
          </cell>
          <cell r="I1450"/>
          <cell r="J1450">
            <v>163</v>
          </cell>
          <cell r="K1450">
            <v>0</v>
          </cell>
          <cell r="L1450">
            <v>0</v>
          </cell>
          <cell r="M1450">
            <v>0</v>
          </cell>
          <cell r="N1450"/>
          <cell r="O1450">
            <v>142</v>
          </cell>
          <cell r="P1450">
            <v>88</v>
          </cell>
          <cell r="Q1450"/>
          <cell r="R1450">
            <v>446</v>
          </cell>
          <cell r="S1450">
            <v>208</v>
          </cell>
          <cell r="T1450"/>
          <cell r="U1450">
            <v>1048</v>
          </cell>
          <cell r="V1450">
            <v>296</v>
          </cell>
        </row>
        <row r="1451">
          <cell r="D1451" t="str">
            <v>Oakley 2017</v>
          </cell>
          <cell r="E1451">
            <v>297</v>
          </cell>
          <cell r="F1451">
            <v>8</v>
          </cell>
          <cell r="G1451">
            <v>8</v>
          </cell>
          <cell r="H1451">
            <v>0</v>
          </cell>
          <cell r="I1451"/>
          <cell r="J1451">
            <v>163</v>
          </cell>
          <cell r="K1451">
            <v>66</v>
          </cell>
          <cell r="L1451">
            <v>66</v>
          </cell>
          <cell r="M1451">
            <v>0</v>
          </cell>
          <cell r="N1451"/>
          <cell r="O1451">
            <v>142</v>
          </cell>
          <cell r="P1451">
            <v>51</v>
          </cell>
          <cell r="Q1451"/>
          <cell r="R1451">
            <v>446</v>
          </cell>
          <cell r="S1451">
            <v>117</v>
          </cell>
          <cell r="T1451"/>
          <cell r="U1451">
            <v>1048</v>
          </cell>
          <cell r="V1451">
            <v>242</v>
          </cell>
        </row>
        <row r="1452">
          <cell r="D1452" t="str">
            <v>Oceanside 2013</v>
          </cell>
          <cell r="E1452">
            <v>1549</v>
          </cell>
          <cell r="F1452">
            <v>267</v>
          </cell>
          <cell r="G1452">
            <v>244</v>
          </cell>
          <cell r="H1452">
            <v>23</v>
          </cell>
          <cell r="I1452"/>
          <cell r="J1452">
            <v>1178</v>
          </cell>
          <cell r="K1452">
            <v>57</v>
          </cell>
          <cell r="L1452">
            <v>55</v>
          </cell>
          <cell r="M1452">
            <v>2</v>
          </cell>
          <cell r="N1452"/>
          <cell r="O1452">
            <v>1090</v>
          </cell>
          <cell r="P1452">
            <v>102</v>
          </cell>
          <cell r="Q1452"/>
          <cell r="R1452">
            <v>2393</v>
          </cell>
          <cell r="S1452">
            <v>362</v>
          </cell>
          <cell r="T1452"/>
          <cell r="U1452">
            <v>6210</v>
          </cell>
          <cell r="V1452">
            <v>788</v>
          </cell>
        </row>
        <row r="1453">
          <cell r="D1453" t="str">
            <v>Oceanside 2014</v>
          </cell>
          <cell r="E1453">
            <v>1549</v>
          </cell>
          <cell r="F1453">
            <v>0</v>
          </cell>
          <cell r="G1453">
            <v>0</v>
          </cell>
          <cell r="H1453">
            <v>0</v>
          </cell>
          <cell r="I1453"/>
          <cell r="J1453">
            <v>1178</v>
          </cell>
          <cell r="K1453">
            <v>0</v>
          </cell>
          <cell r="L1453">
            <v>0</v>
          </cell>
          <cell r="M1453">
            <v>0</v>
          </cell>
          <cell r="N1453"/>
          <cell r="O1453">
            <v>1090</v>
          </cell>
          <cell r="P1453">
            <v>20</v>
          </cell>
          <cell r="Q1453"/>
          <cell r="R1453">
            <v>2393</v>
          </cell>
          <cell r="S1453">
            <v>92</v>
          </cell>
          <cell r="T1453"/>
          <cell r="U1453">
            <v>6210</v>
          </cell>
          <cell r="V1453">
            <v>112</v>
          </cell>
        </row>
        <row r="1454">
          <cell r="D1454" t="str">
            <v>Oceanside 2015</v>
          </cell>
          <cell r="E1454">
            <v>1549</v>
          </cell>
          <cell r="F1454">
            <v>0</v>
          </cell>
          <cell r="G1454">
            <v>0</v>
          </cell>
          <cell r="H1454">
            <v>0</v>
          </cell>
          <cell r="I1454"/>
          <cell r="J1454">
            <v>1178</v>
          </cell>
          <cell r="K1454">
            <v>0</v>
          </cell>
          <cell r="L1454">
            <v>0</v>
          </cell>
          <cell r="M1454">
            <v>0</v>
          </cell>
          <cell r="N1454"/>
          <cell r="O1454">
            <v>1090</v>
          </cell>
          <cell r="P1454">
            <v>27</v>
          </cell>
          <cell r="Q1454"/>
          <cell r="R1454">
            <v>2393</v>
          </cell>
          <cell r="S1454">
            <v>73</v>
          </cell>
          <cell r="T1454"/>
          <cell r="U1454">
            <v>6210</v>
          </cell>
          <cell r="V1454">
            <v>100</v>
          </cell>
        </row>
        <row r="1455">
          <cell r="D1455" t="str">
            <v>Oceanside 2016</v>
          </cell>
          <cell r="E1455">
            <v>1549</v>
          </cell>
          <cell r="F1455">
            <v>0</v>
          </cell>
          <cell r="G1455">
            <v>0</v>
          </cell>
          <cell r="H1455">
            <v>0</v>
          </cell>
          <cell r="I1455"/>
          <cell r="J1455">
            <v>1178</v>
          </cell>
          <cell r="K1455">
            <v>0</v>
          </cell>
          <cell r="L1455">
            <v>0</v>
          </cell>
          <cell r="M1455">
            <v>0</v>
          </cell>
          <cell r="N1455"/>
          <cell r="O1455">
            <v>1090</v>
          </cell>
          <cell r="P1455">
            <v>0</v>
          </cell>
          <cell r="Q1455"/>
          <cell r="R1455">
            <v>2393</v>
          </cell>
          <cell r="S1455">
            <v>0</v>
          </cell>
          <cell r="T1455"/>
          <cell r="U1455">
            <v>6210</v>
          </cell>
          <cell r="V1455">
            <v>0</v>
          </cell>
        </row>
        <row r="1456">
          <cell r="D1456" t="str">
            <v>Oceanside 2017</v>
          </cell>
          <cell r="E1456">
            <v>1549</v>
          </cell>
          <cell r="F1456">
            <v>43</v>
          </cell>
          <cell r="G1456">
            <v>43</v>
          </cell>
          <cell r="H1456">
            <v>0</v>
          </cell>
          <cell r="I1456"/>
          <cell r="J1456">
            <v>1178</v>
          </cell>
          <cell r="K1456">
            <v>117</v>
          </cell>
          <cell r="L1456">
            <v>117</v>
          </cell>
          <cell r="M1456">
            <v>0</v>
          </cell>
          <cell r="N1456"/>
          <cell r="O1456">
            <v>1090</v>
          </cell>
          <cell r="P1456">
            <v>0</v>
          </cell>
          <cell r="Q1456"/>
          <cell r="R1456">
            <v>2393</v>
          </cell>
          <cell r="S1456">
            <v>39</v>
          </cell>
          <cell r="T1456"/>
          <cell r="U1456">
            <v>6210</v>
          </cell>
          <cell r="V1456">
            <v>199</v>
          </cell>
        </row>
        <row r="1457">
          <cell r="D1457" t="str">
            <v>Ojai 2013</v>
          </cell>
          <cell r="E1457"/>
          <cell r="F1457"/>
          <cell r="G1457"/>
          <cell r="H1457"/>
          <cell r="I1457"/>
          <cell r="J1457"/>
          <cell r="K1457"/>
          <cell r="L1457"/>
          <cell r="M1457"/>
          <cell r="N1457"/>
          <cell r="O1457"/>
          <cell r="P1457"/>
          <cell r="Q1457"/>
          <cell r="R1457"/>
          <cell r="S1457"/>
          <cell r="T1457"/>
          <cell r="U1457"/>
          <cell r="V1457"/>
        </row>
        <row r="1458">
          <cell r="D1458" t="str">
            <v>Ojai 2014</v>
          </cell>
          <cell r="E1458"/>
          <cell r="F1458"/>
          <cell r="G1458"/>
          <cell r="H1458"/>
          <cell r="I1458"/>
          <cell r="J1458"/>
          <cell r="K1458"/>
          <cell r="L1458"/>
          <cell r="M1458"/>
          <cell r="N1458"/>
          <cell r="O1458"/>
          <cell r="P1458"/>
          <cell r="Q1458"/>
          <cell r="R1458"/>
          <cell r="S1458"/>
          <cell r="T1458"/>
          <cell r="U1458"/>
          <cell r="V1458"/>
        </row>
        <row r="1459">
          <cell r="D1459" t="str">
            <v>Ojai 2015</v>
          </cell>
          <cell r="E1459">
            <v>87</v>
          </cell>
          <cell r="F1459">
            <v>0</v>
          </cell>
          <cell r="G1459">
            <v>0</v>
          </cell>
          <cell r="H1459">
            <v>0</v>
          </cell>
          <cell r="I1459"/>
          <cell r="J1459">
            <v>59</v>
          </cell>
          <cell r="K1459">
            <v>0</v>
          </cell>
          <cell r="L1459">
            <v>0</v>
          </cell>
          <cell r="M1459">
            <v>0</v>
          </cell>
          <cell r="N1459"/>
          <cell r="O1459">
            <v>70</v>
          </cell>
          <cell r="P1459">
            <v>3</v>
          </cell>
          <cell r="Q1459"/>
          <cell r="R1459">
            <v>155</v>
          </cell>
          <cell r="S1459">
            <v>1</v>
          </cell>
          <cell r="T1459"/>
          <cell r="U1459">
            <v>371</v>
          </cell>
          <cell r="V1459">
            <v>4</v>
          </cell>
        </row>
        <row r="1460">
          <cell r="D1460" t="str">
            <v>Ojai 2016</v>
          </cell>
          <cell r="E1460">
            <v>87</v>
          </cell>
          <cell r="F1460">
            <v>0</v>
          </cell>
          <cell r="G1460">
            <v>0</v>
          </cell>
          <cell r="H1460">
            <v>0</v>
          </cell>
          <cell r="I1460"/>
          <cell r="J1460">
            <v>59</v>
          </cell>
          <cell r="K1460">
            <v>0</v>
          </cell>
          <cell r="L1460">
            <v>0</v>
          </cell>
          <cell r="M1460">
            <v>0</v>
          </cell>
          <cell r="N1460"/>
          <cell r="O1460">
            <v>70</v>
          </cell>
          <cell r="P1460">
            <v>8</v>
          </cell>
          <cell r="Q1460"/>
          <cell r="R1460">
            <v>155</v>
          </cell>
          <cell r="S1460">
            <v>0</v>
          </cell>
          <cell r="T1460"/>
          <cell r="U1460">
            <v>371</v>
          </cell>
          <cell r="V1460">
            <v>8</v>
          </cell>
        </row>
        <row r="1461">
          <cell r="D1461" t="str">
            <v>Ojai 2017</v>
          </cell>
          <cell r="E1461">
            <v>87</v>
          </cell>
          <cell r="F1461">
            <v>0</v>
          </cell>
          <cell r="G1461">
            <v>0</v>
          </cell>
          <cell r="H1461">
            <v>0</v>
          </cell>
          <cell r="I1461"/>
          <cell r="J1461">
            <v>59</v>
          </cell>
          <cell r="K1461">
            <v>0</v>
          </cell>
          <cell r="L1461">
            <v>0</v>
          </cell>
          <cell r="M1461">
            <v>0</v>
          </cell>
          <cell r="N1461"/>
          <cell r="O1461">
            <v>70</v>
          </cell>
          <cell r="P1461">
            <v>2</v>
          </cell>
          <cell r="Q1461"/>
          <cell r="R1461">
            <v>155</v>
          </cell>
          <cell r="S1461">
            <v>9</v>
          </cell>
          <cell r="T1461"/>
          <cell r="U1461">
            <v>371</v>
          </cell>
          <cell r="V1461">
            <v>11</v>
          </cell>
        </row>
        <row r="1462">
          <cell r="D1462" t="str">
            <v>Ontario 2013</v>
          </cell>
          <cell r="E1462"/>
          <cell r="F1462"/>
          <cell r="G1462"/>
          <cell r="H1462"/>
          <cell r="I1462"/>
          <cell r="J1462"/>
          <cell r="K1462"/>
          <cell r="L1462"/>
          <cell r="M1462"/>
          <cell r="N1462"/>
          <cell r="O1462"/>
          <cell r="P1462"/>
          <cell r="Q1462"/>
          <cell r="R1462"/>
          <cell r="S1462"/>
          <cell r="T1462"/>
          <cell r="U1462"/>
          <cell r="V1462"/>
        </row>
        <row r="1463">
          <cell r="D1463" t="str">
            <v>Ontario 2014</v>
          </cell>
          <cell r="E1463">
            <v>2592</v>
          </cell>
          <cell r="F1463">
            <v>0</v>
          </cell>
          <cell r="G1463">
            <v>0</v>
          </cell>
          <cell r="H1463">
            <v>0</v>
          </cell>
          <cell r="I1463"/>
          <cell r="J1463">
            <v>1745</v>
          </cell>
          <cell r="K1463">
            <v>0</v>
          </cell>
          <cell r="L1463">
            <v>0</v>
          </cell>
          <cell r="M1463">
            <v>0</v>
          </cell>
          <cell r="N1463"/>
          <cell r="O1463">
            <v>1977</v>
          </cell>
          <cell r="P1463">
            <v>364</v>
          </cell>
          <cell r="Q1463"/>
          <cell r="R1463">
            <v>4547</v>
          </cell>
          <cell r="S1463">
            <v>163</v>
          </cell>
          <cell r="T1463"/>
          <cell r="U1463">
            <v>10861</v>
          </cell>
          <cell r="V1463">
            <v>527</v>
          </cell>
        </row>
        <row r="1464">
          <cell r="D1464" t="str">
            <v>Ontario 2015</v>
          </cell>
          <cell r="E1464">
            <v>2592</v>
          </cell>
          <cell r="F1464">
            <v>0</v>
          </cell>
          <cell r="G1464">
            <v>0</v>
          </cell>
          <cell r="H1464">
            <v>0</v>
          </cell>
          <cell r="I1464"/>
          <cell r="J1464">
            <v>1745</v>
          </cell>
          <cell r="K1464">
            <v>0</v>
          </cell>
          <cell r="L1464">
            <v>0</v>
          </cell>
          <cell r="M1464">
            <v>0</v>
          </cell>
          <cell r="N1464"/>
          <cell r="O1464">
            <v>1977</v>
          </cell>
          <cell r="P1464">
            <v>138</v>
          </cell>
          <cell r="Q1464"/>
          <cell r="R1464">
            <v>4547</v>
          </cell>
          <cell r="S1464">
            <v>420</v>
          </cell>
          <cell r="T1464"/>
          <cell r="U1464">
            <v>10861</v>
          </cell>
          <cell r="V1464">
            <v>558</v>
          </cell>
        </row>
        <row r="1465">
          <cell r="D1465" t="str">
            <v>Ontario 2016</v>
          </cell>
          <cell r="E1465">
            <v>2592</v>
          </cell>
          <cell r="F1465">
            <v>0</v>
          </cell>
          <cell r="G1465">
            <v>0</v>
          </cell>
          <cell r="H1465">
            <v>0</v>
          </cell>
          <cell r="I1465"/>
          <cell r="J1465">
            <v>1745</v>
          </cell>
          <cell r="K1465">
            <v>0</v>
          </cell>
          <cell r="L1465">
            <v>0</v>
          </cell>
          <cell r="M1465">
            <v>0</v>
          </cell>
          <cell r="N1465"/>
          <cell r="O1465">
            <v>1977</v>
          </cell>
          <cell r="P1465">
            <v>340</v>
          </cell>
          <cell r="Q1465"/>
          <cell r="R1465">
            <v>4547</v>
          </cell>
          <cell r="S1465">
            <v>287</v>
          </cell>
          <cell r="T1465"/>
          <cell r="U1465">
            <v>10861</v>
          </cell>
          <cell r="V1465">
            <v>627</v>
          </cell>
        </row>
        <row r="1466">
          <cell r="D1466" t="str">
            <v>Ontario 2017</v>
          </cell>
          <cell r="E1466">
            <v>2592</v>
          </cell>
          <cell r="F1466">
            <v>0</v>
          </cell>
          <cell r="G1466">
            <v>0</v>
          </cell>
          <cell r="H1466">
            <v>0</v>
          </cell>
          <cell r="I1466"/>
          <cell r="J1466">
            <v>1745</v>
          </cell>
          <cell r="K1466">
            <v>0</v>
          </cell>
          <cell r="L1466">
            <v>0</v>
          </cell>
          <cell r="M1466">
            <v>0</v>
          </cell>
          <cell r="N1466"/>
          <cell r="O1466">
            <v>1977</v>
          </cell>
          <cell r="P1466">
            <v>520</v>
          </cell>
          <cell r="Q1466"/>
          <cell r="R1466">
            <v>4547</v>
          </cell>
          <cell r="S1466">
            <v>1136</v>
          </cell>
          <cell r="T1466"/>
          <cell r="U1466">
            <v>10861</v>
          </cell>
          <cell r="V1466">
            <v>1656</v>
          </cell>
        </row>
        <row r="1467">
          <cell r="D1467" t="str">
            <v>Orange 2013</v>
          </cell>
          <cell r="E1467"/>
          <cell r="F1467"/>
          <cell r="G1467"/>
          <cell r="H1467"/>
          <cell r="I1467"/>
          <cell r="J1467"/>
          <cell r="K1467"/>
          <cell r="L1467"/>
          <cell r="M1467"/>
          <cell r="N1467"/>
          <cell r="O1467"/>
          <cell r="P1467"/>
          <cell r="Q1467"/>
          <cell r="R1467"/>
          <cell r="S1467"/>
          <cell r="T1467"/>
          <cell r="U1467"/>
          <cell r="V1467"/>
        </row>
        <row r="1468">
          <cell r="D1468" t="str">
            <v>Orange 2014</v>
          </cell>
          <cell r="E1468">
            <v>83</v>
          </cell>
          <cell r="F1468">
            <v>0</v>
          </cell>
          <cell r="G1468">
            <v>0</v>
          </cell>
          <cell r="H1468">
            <v>0</v>
          </cell>
          <cell r="I1468"/>
          <cell r="J1468">
            <v>59</v>
          </cell>
          <cell r="K1468">
            <v>0</v>
          </cell>
          <cell r="L1468">
            <v>0</v>
          </cell>
          <cell r="M1468">
            <v>0</v>
          </cell>
          <cell r="N1468"/>
          <cell r="O1468">
            <v>66</v>
          </cell>
          <cell r="P1468">
            <v>2</v>
          </cell>
          <cell r="Q1468"/>
          <cell r="R1468">
            <v>155</v>
          </cell>
          <cell r="S1468">
            <v>1</v>
          </cell>
          <cell r="T1468"/>
          <cell r="U1468">
            <v>363</v>
          </cell>
          <cell r="V1468">
            <v>3</v>
          </cell>
        </row>
        <row r="1469">
          <cell r="D1469" t="str">
            <v>Orange 2015</v>
          </cell>
          <cell r="E1469">
            <v>83</v>
          </cell>
          <cell r="F1469">
            <v>0</v>
          </cell>
          <cell r="G1469">
            <v>0</v>
          </cell>
          <cell r="H1469">
            <v>0</v>
          </cell>
          <cell r="I1469"/>
          <cell r="J1469">
            <v>59</v>
          </cell>
          <cell r="K1469">
            <v>1</v>
          </cell>
          <cell r="L1469">
            <v>1</v>
          </cell>
          <cell r="M1469">
            <v>0</v>
          </cell>
          <cell r="N1469"/>
          <cell r="O1469">
            <v>66</v>
          </cell>
          <cell r="P1469">
            <v>7</v>
          </cell>
          <cell r="Q1469"/>
          <cell r="R1469">
            <v>155</v>
          </cell>
          <cell r="S1469">
            <v>1</v>
          </cell>
          <cell r="T1469"/>
          <cell r="U1469">
            <v>363</v>
          </cell>
          <cell r="V1469">
            <v>9</v>
          </cell>
        </row>
        <row r="1470">
          <cell r="D1470" t="str">
            <v>Orange 2016</v>
          </cell>
          <cell r="E1470">
            <v>83</v>
          </cell>
          <cell r="F1470">
            <v>0</v>
          </cell>
          <cell r="G1470">
            <v>0</v>
          </cell>
          <cell r="H1470">
            <v>0</v>
          </cell>
          <cell r="I1470"/>
          <cell r="J1470">
            <v>59</v>
          </cell>
          <cell r="K1470">
            <v>0</v>
          </cell>
          <cell r="L1470">
            <v>0</v>
          </cell>
          <cell r="M1470">
            <v>0</v>
          </cell>
          <cell r="N1470"/>
          <cell r="O1470">
            <v>66</v>
          </cell>
          <cell r="P1470">
            <v>0</v>
          </cell>
          <cell r="Q1470"/>
          <cell r="R1470">
            <v>155</v>
          </cell>
          <cell r="S1470">
            <v>5</v>
          </cell>
          <cell r="T1470"/>
          <cell r="U1470">
            <v>363</v>
          </cell>
          <cell r="V1470">
            <v>5</v>
          </cell>
        </row>
        <row r="1471">
          <cell r="D1471" t="str">
            <v>Orange 2017</v>
          </cell>
          <cell r="E1471">
            <v>83</v>
          </cell>
          <cell r="F1471">
            <v>7</v>
          </cell>
          <cell r="G1471">
            <v>7</v>
          </cell>
          <cell r="H1471">
            <v>0</v>
          </cell>
          <cell r="I1471"/>
          <cell r="J1471">
            <v>59</v>
          </cell>
          <cell r="K1471">
            <v>2</v>
          </cell>
          <cell r="L1471">
            <v>2</v>
          </cell>
          <cell r="M1471">
            <v>0</v>
          </cell>
          <cell r="N1471"/>
          <cell r="O1471">
            <v>66</v>
          </cell>
          <cell r="P1471">
            <v>72</v>
          </cell>
          <cell r="Q1471"/>
          <cell r="R1471">
            <v>155</v>
          </cell>
          <cell r="S1471">
            <v>393</v>
          </cell>
          <cell r="T1471"/>
          <cell r="U1471">
            <v>363</v>
          </cell>
          <cell r="V1471">
            <v>474</v>
          </cell>
        </row>
        <row r="1472">
          <cell r="D1472" t="str">
            <v>Orange County - Unincorporated 2013</v>
          </cell>
          <cell r="E1472"/>
          <cell r="F1472"/>
          <cell r="G1472"/>
          <cell r="H1472"/>
          <cell r="I1472"/>
          <cell r="J1472"/>
          <cell r="K1472"/>
          <cell r="L1472"/>
          <cell r="M1472"/>
          <cell r="N1472"/>
          <cell r="O1472"/>
          <cell r="P1472"/>
          <cell r="Q1472"/>
          <cell r="R1472"/>
          <cell r="S1472"/>
          <cell r="T1472"/>
          <cell r="U1472"/>
          <cell r="V1472"/>
        </row>
        <row r="1473">
          <cell r="D1473" t="str">
            <v>Orange County - Unincorporated 2014</v>
          </cell>
          <cell r="E1473">
            <v>1240</v>
          </cell>
          <cell r="F1473">
            <v>0</v>
          </cell>
          <cell r="G1473">
            <v>0</v>
          </cell>
          <cell r="H1473">
            <v>0</v>
          </cell>
          <cell r="I1473"/>
          <cell r="J1473">
            <v>879</v>
          </cell>
          <cell r="K1473">
            <v>0</v>
          </cell>
          <cell r="L1473">
            <v>0</v>
          </cell>
          <cell r="M1473">
            <v>0</v>
          </cell>
          <cell r="N1473"/>
          <cell r="O1473">
            <v>979</v>
          </cell>
          <cell r="P1473">
            <v>180</v>
          </cell>
          <cell r="Q1473"/>
          <cell r="R1473">
            <v>2174</v>
          </cell>
          <cell r="S1473">
            <v>593</v>
          </cell>
          <cell r="T1473"/>
          <cell r="U1473">
            <v>5272</v>
          </cell>
          <cell r="V1473">
            <v>773</v>
          </cell>
        </row>
        <row r="1474">
          <cell r="D1474" t="str">
            <v>Orange County - Unincorporated 2015</v>
          </cell>
          <cell r="E1474">
            <v>1240</v>
          </cell>
          <cell r="F1474">
            <v>0</v>
          </cell>
          <cell r="G1474">
            <v>0</v>
          </cell>
          <cell r="H1474">
            <v>0</v>
          </cell>
          <cell r="I1474"/>
          <cell r="J1474">
            <v>879</v>
          </cell>
          <cell r="K1474">
            <v>0</v>
          </cell>
          <cell r="L1474">
            <v>0</v>
          </cell>
          <cell r="M1474">
            <v>0</v>
          </cell>
          <cell r="N1474"/>
          <cell r="O1474">
            <v>979</v>
          </cell>
          <cell r="P1474">
            <v>0</v>
          </cell>
          <cell r="Q1474"/>
          <cell r="R1474">
            <v>2174</v>
          </cell>
          <cell r="S1474">
            <v>513</v>
          </cell>
          <cell r="T1474"/>
          <cell r="U1474">
            <v>5272</v>
          </cell>
          <cell r="V1474">
            <v>513</v>
          </cell>
        </row>
        <row r="1475">
          <cell r="D1475" t="str">
            <v>Orange County - Unincorporated 2016</v>
          </cell>
          <cell r="E1475">
            <v>1240</v>
          </cell>
          <cell r="F1475">
            <v>81</v>
          </cell>
          <cell r="G1475">
            <v>81</v>
          </cell>
          <cell r="H1475">
            <v>0</v>
          </cell>
          <cell r="I1475"/>
          <cell r="J1475">
            <v>879</v>
          </cell>
          <cell r="K1475">
            <v>151</v>
          </cell>
          <cell r="L1475">
            <v>151</v>
          </cell>
          <cell r="M1475">
            <v>0</v>
          </cell>
          <cell r="N1475"/>
          <cell r="O1475">
            <v>979</v>
          </cell>
          <cell r="P1475">
            <v>0</v>
          </cell>
          <cell r="Q1475"/>
          <cell r="R1475">
            <v>2174</v>
          </cell>
          <cell r="S1475">
            <v>780</v>
          </cell>
          <cell r="T1475"/>
          <cell r="U1475">
            <v>5272</v>
          </cell>
          <cell r="V1475">
            <v>1012</v>
          </cell>
        </row>
        <row r="1476">
          <cell r="D1476" t="str">
            <v>Orange County - Unincorporated 2017</v>
          </cell>
          <cell r="E1476">
            <v>1240</v>
          </cell>
          <cell r="F1476">
            <v>0</v>
          </cell>
          <cell r="G1476">
            <v>0</v>
          </cell>
          <cell r="H1476">
            <v>0</v>
          </cell>
          <cell r="I1476"/>
          <cell r="J1476">
            <v>879</v>
          </cell>
          <cell r="K1476">
            <v>0</v>
          </cell>
          <cell r="L1476">
            <v>0</v>
          </cell>
          <cell r="M1476">
            <v>0</v>
          </cell>
          <cell r="N1476"/>
          <cell r="O1476">
            <v>979</v>
          </cell>
          <cell r="P1476">
            <v>0</v>
          </cell>
          <cell r="Q1476"/>
          <cell r="R1476">
            <v>2174</v>
          </cell>
          <cell r="S1476">
            <v>1397</v>
          </cell>
          <cell r="T1476"/>
          <cell r="U1476">
            <v>5272</v>
          </cell>
          <cell r="V1476">
            <v>1397</v>
          </cell>
        </row>
        <row r="1477">
          <cell r="D1477" t="str">
            <v>Orange Cove 2013</v>
          </cell>
          <cell r="E1477"/>
          <cell r="F1477"/>
          <cell r="G1477"/>
          <cell r="H1477"/>
          <cell r="I1477"/>
          <cell r="J1477"/>
          <cell r="K1477"/>
          <cell r="L1477"/>
          <cell r="M1477"/>
          <cell r="N1477"/>
          <cell r="O1477"/>
          <cell r="P1477"/>
          <cell r="Q1477"/>
          <cell r="R1477"/>
          <cell r="S1477"/>
          <cell r="T1477"/>
          <cell r="U1477"/>
          <cell r="V1477"/>
        </row>
        <row r="1478">
          <cell r="D1478" t="str">
            <v>Orange Cove 2014</v>
          </cell>
          <cell r="E1478">
            <v>0</v>
          </cell>
          <cell r="F1478">
            <v>0</v>
          </cell>
          <cell r="G1478">
            <v>0</v>
          </cell>
          <cell r="H1478">
            <v>0</v>
          </cell>
          <cell r="I1478">
            <v>0</v>
          </cell>
          <cell r="J1478">
            <v>0</v>
          </cell>
          <cell r="K1478">
            <v>0</v>
          </cell>
          <cell r="L1478">
            <v>0</v>
          </cell>
          <cell r="M1478">
            <v>0</v>
          </cell>
          <cell r="N1478">
            <v>0</v>
          </cell>
          <cell r="O1478">
            <v>0</v>
          </cell>
          <cell r="P1478">
            <v>0</v>
          </cell>
          <cell r="Q1478">
            <v>0</v>
          </cell>
          <cell r="R1478">
            <v>0</v>
          </cell>
          <cell r="S1478">
            <v>0</v>
          </cell>
          <cell r="T1478">
            <v>0</v>
          </cell>
          <cell r="U1478">
            <v>0</v>
          </cell>
          <cell r="V1478">
            <v>0</v>
          </cell>
        </row>
        <row r="1479">
          <cell r="D1479" t="str">
            <v>Orange Cove 2015</v>
          </cell>
        </row>
        <row r="1480">
          <cell r="D1480" t="str">
            <v>Orange Cove 2016</v>
          </cell>
        </row>
        <row r="1481">
          <cell r="D1481" t="str">
            <v>Orange Cove 2017</v>
          </cell>
        </row>
        <row r="1482">
          <cell r="D1482" t="str">
            <v>Orinda 2014</v>
          </cell>
          <cell r="E1482">
            <v>84</v>
          </cell>
          <cell r="F1482">
            <v>0</v>
          </cell>
          <cell r="G1482">
            <v>0</v>
          </cell>
          <cell r="H1482">
            <v>0</v>
          </cell>
          <cell r="I1482"/>
          <cell r="J1482">
            <v>47</v>
          </cell>
          <cell r="K1482">
            <v>0</v>
          </cell>
          <cell r="L1482">
            <v>0</v>
          </cell>
          <cell r="M1482">
            <v>0</v>
          </cell>
          <cell r="N1482"/>
          <cell r="O1482">
            <v>49</v>
          </cell>
          <cell r="P1482">
            <v>14</v>
          </cell>
          <cell r="Q1482"/>
          <cell r="R1482">
            <v>116</v>
          </cell>
          <cell r="S1482">
            <v>41</v>
          </cell>
          <cell r="T1482"/>
          <cell r="U1482">
            <v>296</v>
          </cell>
          <cell r="V1482">
            <v>55</v>
          </cell>
        </row>
        <row r="1483">
          <cell r="D1483" t="str">
            <v>Orinda 2015</v>
          </cell>
          <cell r="E1483">
            <v>84</v>
          </cell>
          <cell r="F1483">
            <v>0</v>
          </cell>
          <cell r="G1483">
            <v>0</v>
          </cell>
          <cell r="H1483">
            <v>0</v>
          </cell>
          <cell r="I1483"/>
          <cell r="J1483">
            <v>47</v>
          </cell>
          <cell r="K1483">
            <v>0</v>
          </cell>
          <cell r="L1483">
            <v>0</v>
          </cell>
          <cell r="M1483">
            <v>0</v>
          </cell>
          <cell r="N1483"/>
          <cell r="O1483">
            <v>49</v>
          </cell>
          <cell r="P1483">
            <v>0</v>
          </cell>
          <cell r="Q1483"/>
          <cell r="R1483">
            <v>116</v>
          </cell>
          <cell r="S1483">
            <v>44</v>
          </cell>
          <cell r="T1483"/>
          <cell r="U1483">
            <v>296</v>
          </cell>
          <cell r="V1483">
            <v>44</v>
          </cell>
        </row>
        <row r="1484">
          <cell r="D1484" t="str">
            <v>Orinda 2016</v>
          </cell>
          <cell r="E1484">
            <v>84</v>
          </cell>
          <cell r="F1484">
            <v>0</v>
          </cell>
          <cell r="G1484">
            <v>0</v>
          </cell>
          <cell r="H1484">
            <v>0</v>
          </cell>
          <cell r="I1484"/>
          <cell r="J1484">
            <v>47</v>
          </cell>
          <cell r="K1484">
            <v>0</v>
          </cell>
          <cell r="L1484">
            <v>0</v>
          </cell>
          <cell r="M1484">
            <v>0</v>
          </cell>
          <cell r="N1484"/>
          <cell r="O1484">
            <v>49</v>
          </cell>
          <cell r="P1484">
            <v>2</v>
          </cell>
          <cell r="Q1484"/>
          <cell r="R1484">
            <v>116</v>
          </cell>
          <cell r="S1484">
            <v>53</v>
          </cell>
          <cell r="T1484"/>
          <cell r="U1484">
            <v>296</v>
          </cell>
          <cell r="V1484">
            <v>55</v>
          </cell>
        </row>
        <row r="1485">
          <cell r="D1485" t="str">
            <v>Orinda 2017</v>
          </cell>
          <cell r="E1485">
            <v>84</v>
          </cell>
          <cell r="F1485">
            <v>0</v>
          </cell>
          <cell r="G1485">
            <v>0</v>
          </cell>
          <cell r="H1485">
            <v>0</v>
          </cell>
          <cell r="I1485"/>
          <cell r="J1485">
            <v>47</v>
          </cell>
          <cell r="K1485">
            <v>0</v>
          </cell>
          <cell r="L1485">
            <v>0</v>
          </cell>
          <cell r="M1485">
            <v>0</v>
          </cell>
          <cell r="N1485"/>
          <cell r="O1485">
            <v>49</v>
          </cell>
          <cell r="P1485">
            <v>7</v>
          </cell>
          <cell r="Q1485"/>
          <cell r="R1485">
            <v>116</v>
          </cell>
          <cell r="S1485">
            <v>37</v>
          </cell>
          <cell r="T1485"/>
          <cell r="U1485">
            <v>296</v>
          </cell>
          <cell r="V1485">
            <v>44</v>
          </cell>
        </row>
        <row r="1486">
          <cell r="D1486" t="str">
            <v>Orland 2014</v>
          </cell>
          <cell r="E1486">
            <v>20</v>
          </cell>
          <cell r="F1486">
            <v>0</v>
          </cell>
          <cell r="G1486">
            <v>0</v>
          </cell>
          <cell r="H1486">
            <v>0</v>
          </cell>
          <cell r="I1486"/>
          <cell r="J1486">
            <v>10</v>
          </cell>
          <cell r="K1486">
            <v>0</v>
          </cell>
          <cell r="L1486">
            <v>0</v>
          </cell>
          <cell r="M1486">
            <v>0</v>
          </cell>
          <cell r="N1486"/>
          <cell r="O1486">
            <v>14</v>
          </cell>
          <cell r="P1486">
            <v>0</v>
          </cell>
          <cell r="Q1486"/>
          <cell r="R1486">
            <v>36</v>
          </cell>
          <cell r="S1486">
            <v>0</v>
          </cell>
          <cell r="T1486"/>
          <cell r="U1486">
            <v>80</v>
          </cell>
          <cell r="V1486">
            <v>0</v>
          </cell>
        </row>
        <row r="1487">
          <cell r="D1487" t="str">
            <v>Orland 2015</v>
          </cell>
          <cell r="E1487">
            <v>20</v>
          </cell>
          <cell r="F1487">
            <v>0</v>
          </cell>
          <cell r="G1487">
            <v>0</v>
          </cell>
          <cell r="H1487">
            <v>0</v>
          </cell>
          <cell r="I1487"/>
          <cell r="J1487">
            <v>10</v>
          </cell>
          <cell r="K1487">
            <v>0</v>
          </cell>
          <cell r="L1487">
            <v>0</v>
          </cell>
          <cell r="M1487">
            <v>0</v>
          </cell>
          <cell r="N1487"/>
          <cell r="O1487">
            <v>14</v>
          </cell>
          <cell r="P1487">
            <v>10</v>
          </cell>
          <cell r="Q1487"/>
          <cell r="R1487">
            <v>36</v>
          </cell>
          <cell r="S1487">
            <v>0</v>
          </cell>
          <cell r="T1487"/>
          <cell r="U1487">
            <v>80</v>
          </cell>
          <cell r="V1487">
            <v>10</v>
          </cell>
        </row>
        <row r="1488">
          <cell r="D1488" t="str">
            <v>Orland 2016</v>
          </cell>
          <cell r="E1488">
            <v>20</v>
          </cell>
          <cell r="F1488">
            <v>0</v>
          </cell>
          <cell r="G1488">
            <v>0</v>
          </cell>
          <cell r="H1488">
            <v>0</v>
          </cell>
          <cell r="I1488"/>
          <cell r="J1488">
            <v>10</v>
          </cell>
          <cell r="K1488">
            <v>39</v>
          </cell>
          <cell r="L1488">
            <v>39</v>
          </cell>
          <cell r="M1488">
            <v>0</v>
          </cell>
          <cell r="N1488"/>
          <cell r="O1488">
            <v>14</v>
          </cell>
          <cell r="P1488">
            <v>5</v>
          </cell>
          <cell r="Q1488"/>
          <cell r="R1488">
            <v>36</v>
          </cell>
          <cell r="S1488">
            <v>0</v>
          </cell>
          <cell r="T1488"/>
          <cell r="U1488">
            <v>80</v>
          </cell>
          <cell r="V1488">
            <v>44</v>
          </cell>
        </row>
        <row r="1489">
          <cell r="D1489" t="str">
            <v>Orland 2017</v>
          </cell>
          <cell r="E1489">
            <v>20</v>
          </cell>
          <cell r="F1489">
            <v>0</v>
          </cell>
          <cell r="G1489">
            <v>0</v>
          </cell>
          <cell r="H1489">
            <v>0</v>
          </cell>
          <cell r="I1489"/>
          <cell r="J1489">
            <v>10</v>
          </cell>
          <cell r="K1489">
            <v>0</v>
          </cell>
          <cell r="L1489">
            <v>0</v>
          </cell>
          <cell r="M1489">
            <v>0</v>
          </cell>
          <cell r="N1489"/>
          <cell r="O1489">
            <v>14</v>
          </cell>
          <cell r="P1489">
            <v>7</v>
          </cell>
          <cell r="Q1489"/>
          <cell r="R1489">
            <v>36</v>
          </cell>
          <cell r="S1489">
            <v>0</v>
          </cell>
          <cell r="T1489"/>
          <cell r="U1489">
            <v>80</v>
          </cell>
          <cell r="V1489">
            <v>7</v>
          </cell>
        </row>
        <row r="1490">
          <cell r="D1490" t="str">
            <v>Oroville 2014</v>
          </cell>
          <cell r="E1490">
            <v>419</v>
          </cell>
          <cell r="F1490">
            <v>0</v>
          </cell>
          <cell r="G1490">
            <v>0</v>
          </cell>
          <cell r="H1490">
            <v>0</v>
          </cell>
          <cell r="I1490"/>
          <cell r="J1490">
            <v>284</v>
          </cell>
          <cell r="K1490">
            <v>57</v>
          </cell>
          <cell r="L1490">
            <v>50</v>
          </cell>
          <cell r="M1490">
            <v>7</v>
          </cell>
          <cell r="N1490"/>
          <cell r="O1490">
            <v>306</v>
          </cell>
          <cell r="P1490">
            <v>0</v>
          </cell>
          <cell r="Q1490"/>
          <cell r="R1490">
            <v>784</v>
          </cell>
          <cell r="S1490">
            <v>14</v>
          </cell>
          <cell r="T1490"/>
          <cell r="U1490">
            <v>1793</v>
          </cell>
          <cell r="V1490">
            <v>71</v>
          </cell>
        </row>
        <row r="1491">
          <cell r="D1491" t="str">
            <v>Oroville 2015</v>
          </cell>
          <cell r="E1491">
            <v>419</v>
          </cell>
          <cell r="F1491">
            <v>2</v>
          </cell>
          <cell r="G1491">
            <v>0</v>
          </cell>
          <cell r="H1491">
            <v>2</v>
          </cell>
          <cell r="I1491"/>
          <cell r="J1491">
            <v>284</v>
          </cell>
          <cell r="K1491">
            <v>4</v>
          </cell>
          <cell r="L1491">
            <v>0</v>
          </cell>
          <cell r="M1491">
            <v>4</v>
          </cell>
          <cell r="N1491"/>
          <cell r="O1491">
            <v>306</v>
          </cell>
          <cell r="P1491">
            <v>0</v>
          </cell>
          <cell r="Q1491"/>
          <cell r="R1491">
            <v>784</v>
          </cell>
          <cell r="S1491">
            <v>11</v>
          </cell>
          <cell r="T1491"/>
          <cell r="U1491">
            <v>1793</v>
          </cell>
          <cell r="V1491">
            <v>17</v>
          </cell>
        </row>
        <row r="1492">
          <cell r="D1492" t="str">
            <v>Oroville 2016</v>
          </cell>
          <cell r="E1492">
            <v>419</v>
          </cell>
          <cell r="F1492">
            <v>8</v>
          </cell>
          <cell r="G1492">
            <v>0</v>
          </cell>
          <cell r="H1492">
            <v>8</v>
          </cell>
          <cell r="I1492"/>
          <cell r="J1492">
            <v>284</v>
          </cell>
          <cell r="K1492">
            <v>6</v>
          </cell>
          <cell r="L1492">
            <v>0</v>
          </cell>
          <cell r="M1492">
            <v>6</v>
          </cell>
          <cell r="N1492"/>
          <cell r="O1492">
            <v>306</v>
          </cell>
          <cell r="P1492">
            <v>0</v>
          </cell>
          <cell r="Q1492"/>
          <cell r="R1492">
            <v>784</v>
          </cell>
          <cell r="S1492">
            <v>1</v>
          </cell>
          <cell r="T1492"/>
          <cell r="U1492">
            <v>1793</v>
          </cell>
          <cell r="V1492">
            <v>15</v>
          </cell>
        </row>
        <row r="1493">
          <cell r="D1493" t="str">
            <v>Oroville 2017</v>
          </cell>
          <cell r="E1493">
            <v>419</v>
          </cell>
          <cell r="F1493">
            <v>0</v>
          </cell>
          <cell r="G1493">
            <v>0</v>
          </cell>
          <cell r="H1493">
            <v>0</v>
          </cell>
          <cell r="I1493"/>
          <cell r="J1493">
            <v>284</v>
          </cell>
          <cell r="K1493">
            <v>0</v>
          </cell>
          <cell r="L1493">
            <v>0</v>
          </cell>
          <cell r="M1493">
            <v>0</v>
          </cell>
          <cell r="N1493"/>
          <cell r="O1493">
            <v>306</v>
          </cell>
          <cell r="P1493">
            <v>0</v>
          </cell>
          <cell r="Q1493"/>
          <cell r="R1493">
            <v>784</v>
          </cell>
          <cell r="S1493">
            <v>3</v>
          </cell>
          <cell r="T1493"/>
          <cell r="U1493">
            <v>1793</v>
          </cell>
          <cell r="V1493">
            <v>3</v>
          </cell>
        </row>
        <row r="1494">
          <cell r="D1494" t="str">
            <v>Oxnard 2013</v>
          </cell>
          <cell r="E1494"/>
          <cell r="F1494"/>
          <cell r="G1494"/>
          <cell r="H1494"/>
          <cell r="I1494"/>
          <cell r="J1494"/>
          <cell r="K1494"/>
          <cell r="L1494"/>
          <cell r="M1494"/>
          <cell r="N1494"/>
          <cell r="O1494"/>
          <cell r="P1494"/>
          <cell r="Q1494"/>
          <cell r="R1494"/>
          <cell r="S1494"/>
          <cell r="T1494"/>
          <cell r="U1494"/>
          <cell r="V1494"/>
        </row>
        <row r="1495">
          <cell r="D1495" t="str">
            <v>Oxnard 2014</v>
          </cell>
          <cell r="E1495">
            <v>844</v>
          </cell>
          <cell r="F1495">
            <v>48</v>
          </cell>
          <cell r="G1495">
            <v>48</v>
          </cell>
          <cell r="H1495">
            <v>0</v>
          </cell>
          <cell r="I1495"/>
          <cell r="J1495">
            <v>1160</v>
          </cell>
          <cell r="K1495">
            <v>67</v>
          </cell>
          <cell r="L1495">
            <v>67</v>
          </cell>
          <cell r="M1495">
            <v>0</v>
          </cell>
          <cell r="N1495"/>
          <cell r="O1495">
            <v>1351</v>
          </cell>
          <cell r="P1495">
            <v>2</v>
          </cell>
          <cell r="Q1495"/>
          <cell r="R1495">
            <v>3102</v>
          </cell>
          <cell r="S1495">
            <v>39</v>
          </cell>
          <cell r="T1495"/>
          <cell r="U1495">
            <v>6457</v>
          </cell>
          <cell r="V1495">
            <v>156</v>
          </cell>
        </row>
        <row r="1496">
          <cell r="D1496" t="str">
            <v>Oxnard 2015</v>
          </cell>
          <cell r="E1496">
            <v>844</v>
          </cell>
          <cell r="F1496">
            <v>0</v>
          </cell>
          <cell r="G1496">
            <v>0</v>
          </cell>
          <cell r="H1496">
            <v>0</v>
          </cell>
          <cell r="I1496"/>
          <cell r="J1496">
            <v>1160</v>
          </cell>
          <cell r="K1496">
            <v>0</v>
          </cell>
          <cell r="L1496">
            <v>0</v>
          </cell>
          <cell r="M1496">
            <v>0</v>
          </cell>
          <cell r="N1496"/>
          <cell r="O1496">
            <v>1351</v>
          </cell>
          <cell r="P1496">
            <v>0</v>
          </cell>
          <cell r="Q1496"/>
          <cell r="R1496">
            <v>3102</v>
          </cell>
          <cell r="S1496">
            <v>5</v>
          </cell>
          <cell r="T1496"/>
          <cell r="U1496">
            <v>6457</v>
          </cell>
          <cell r="V1496">
            <v>5</v>
          </cell>
        </row>
        <row r="1497">
          <cell r="D1497" t="str">
            <v>Oxnard 2016</v>
          </cell>
          <cell r="E1497">
            <v>844</v>
          </cell>
          <cell r="F1497">
            <v>50</v>
          </cell>
          <cell r="G1497">
            <v>50</v>
          </cell>
          <cell r="H1497">
            <v>0</v>
          </cell>
          <cell r="I1497"/>
          <cell r="J1497">
            <v>1160</v>
          </cell>
          <cell r="K1497">
            <v>207</v>
          </cell>
          <cell r="L1497">
            <v>118</v>
          </cell>
          <cell r="M1497">
            <v>89</v>
          </cell>
          <cell r="N1497"/>
          <cell r="O1497">
            <v>1351</v>
          </cell>
          <cell r="P1497">
            <v>2</v>
          </cell>
          <cell r="Q1497"/>
          <cell r="R1497">
            <v>3102</v>
          </cell>
          <cell r="S1497">
            <v>80</v>
          </cell>
          <cell r="T1497"/>
          <cell r="U1497">
            <v>6457</v>
          </cell>
          <cell r="V1497">
            <v>339</v>
          </cell>
        </row>
        <row r="1498">
          <cell r="D1498" t="str">
            <v>Oxnard 2017</v>
          </cell>
          <cell r="E1498">
            <v>844</v>
          </cell>
          <cell r="F1498">
            <v>30</v>
          </cell>
          <cell r="G1498">
            <v>30</v>
          </cell>
          <cell r="H1498">
            <v>0</v>
          </cell>
          <cell r="I1498"/>
          <cell r="J1498">
            <v>1160</v>
          </cell>
          <cell r="K1498">
            <v>234</v>
          </cell>
          <cell r="L1498">
            <v>234</v>
          </cell>
          <cell r="M1498">
            <v>0</v>
          </cell>
          <cell r="N1498"/>
          <cell r="O1498">
            <v>1351</v>
          </cell>
          <cell r="P1498">
            <v>371</v>
          </cell>
          <cell r="Q1498"/>
          <cell r="R1498">
            <v>3102</v>
          </cell>
          <cell r="S1498">
            <v>138</v>
          </cell>
          <cell r="T1498"/>
          <cell r="U1498">
            <v>6457</v>
          </cell>
          <cell r="V1498">
            <v>773</v>
          </cell>
        </row>
        <row r="1499">
          <cell r="D1499" t="str">
            <v>Pacific Grove 2014</v>
          </cell>
          <cell r="E1499"/>
          <cell r="F1499"/>
          <cell r="G1499"/>
          <cell r="H1499"/>
          <cell r="I1499"/>
          <cell r="J1499"/>
          <cell r="K1499"/>
          <cell r="L1499"/>
          <cell r="M1499"/>
          <cell r="N1499"/>
          <cell r="O1499"/>
          <cell r="P1499"/>
          <cell r="Q1499"/>
          <cell r="R1499"/>
          <cell r="S1499"/>
          <cell r="T1499"/>
          <cell r="U1499"/>
          <cell r="V1499"/>
        </row>
        <row r="1500">
          <cell r="D1500" t="str">
            <v>Pacific Grove 2015</v>
          </cell>
          <cell r="E1500">
            <v>28</v>
          </cell>
          <cell r="F1500">
            <v>0</v>
          </cell>
          <cell r="G1500">
            <v>0</v>
          </cell>
          <cell r="H1500">
            <v>0</v>
          </cell>
          <cell r="I1500"/>
          <cell r="J1500">
            <v>18</v>
          </cell>
          <cell r="K1500">
            <v>0</v>
          </cell>
          <cell r="L1500">
            <v>0</v>
          </cell>
          <cell r="M1500">
            <v>0</v>
          </cell>
          <cell r="N1500"/>
          <cell r="O1500">
            <v>21</v>
          </cell>
          <cell r="P1500">
            <v>0</v>
          </cell>
          <cell r="Q1500"/>
          <cell r="R1500">
            <v>48</v>
          </cell>
          <cell r="S1500">
            <v>0</v>
          </cell>
          <cell r="T1500"/>
          <cell r="U1500">
            <v>115</v>
          </cell>
          <cell r="V1500">
            <v>0</v>
          </cell>
        </row>
        <row r="1501">
          <cell r="D1501" t="str">
            <v>Pacific Grove 2016</v>
          </cell>
          <cell r="E1501">
            <v>28</v>
          </cell>
          <cell r="F1501">
            <v>0</v>
          </cell>
          <cell r="G1501">
            <v>0</v>
          </cell>
          <cell r="H1501">
            <v>0</v>
          </cell>
          <cell r="I1501"/>
          <cell r="J1501">
            <v>18</v>
          </cell>
          <cell r="K1501">
            <v>0</v>
          </cell>
          <cell r="L1501">
            <v>0</v>
          </cell>
          <cell r="M1501">
            <v>0</v>
          </cell>
          <cell r="N1501"/>
          <cell r="O1501">
            <v>21</v>
          </cell>
          <cell r="P1501">
            <v>0</v>
          </cell>
          <cell r="Q1501"/>
          <cell r="R1501">
            <v>48</v>
          </cell>
          <cell r="S1501">
            <v>4</v>
          </cell>
          <cell r="T1501"/>
          <cell r="U1501">
            <v>115</v>
          </cell>
          <cell r="V1501">
            <v>4</v>
          </cell>
        </row>
        <row r="1502">
          <cell r="D1502" t="str">
            <v>Pacific Grove 2017</v>
          </cell>
          <cell r="E1502">
            <v>28</v>
          </cell>
          <cell r="F1502">
            <v>0</v>
          </cell>
          <cell r="G1502">
            <v>0</v>
          </cell>
          <cell r="H1502">
            <v>0</v>
          </cell>
          <cell r="I1502"/>
          <cell r="J1502">
            <v>18</v>
          </cell>
          <cell r="K1502">
            <v>0</v>
          </cell>
          <cell r="L1502">
            <v>0</v>
          </cell>
          <cell r="M1502">
            <v>0</v>
          </cell>
          <cell r="N1502"/>
          <cell r="O1502">
            <v>21</v>
          </cell>
          <cell r="P1502">
            <v>0</v>
          </cell>
          <cell r="Q1502"/>
          <cell r="R1502">
            <v>48</v>
          </cell>
          <cell r="S1502">
            <v>1</v>
          </cell>
          <cell r="T1502"/>
          <cell r="U1502">
            <v>115</v>
          </cell>
          <cell r="V1502">
            <v>1</v>
          </cell>
        </row>
        <row r="1503">
          <cell r="D1503" t="str">
            <v>Pacifica 2014</v>
          </cell>
          <cell r="E1503"/>
          <cell r="F1503"/>
          <cell r="G1503"/>
          <cell r="H1503"/>
          <cell r="I1503"/>
          <cell r="J1503"/>
          <cell r="K1503"/>
          <cell r="L1503"/>
          <cell r="M1503"/>
          <cell r="N1503"/>
          <cell r="O1503"/>
          <cell r="P1503"/>
          <cell r="Q1503"/>
          <cell r="R1503"/>
          <cell r="S1503"/>
          <cell r="T1503"/>
          <cell r="U1503"/>
          <cell r="V1503"/>
        </row>
        <row r="1504">
          <cell r="D1504" t="str">
            <v>Pacifica 2015</v>
          </cell>
          <cell r="E1504">
            <v>121</v>
          </cell>
          <cell r="F1504">
            <v>0</v>
          </cell>
          <cell r="G1504">
            <v>0</v>
          </cell>
          <cell r="H1504">
            <v>0</v>
          </cell>
          <cell r="I1504"/>
          <cell r="J1504">
            <v>68</v>
          </cell>
          <cell r="K1504">
            <v>0</v>
          </cell>
          <cell r="L1504">
            <v>0</v>
          </cell>
          <cell r="M1504">
            <v>0</v>
          </cell>
          <cell r="N1504"/>
          <cell r="O1504">
            <v>70</v>
          </cell>
          <cell r="P1504">
            <v>1</v>
          </cell>
          <cell r="Q1504"/>
          <cell r="R1504">
            <v>154</v>
          </cell>
          <cell r="S1504">
            <v>7</v>
          </cell>
          <cell r="T1504"/>
          <cell r="U1504">
            <v>413</v>
          </cell>
          <cell r="V1504">
            <v>8</v>
          </cell>
        </row>
        <row r="1505">
          <cell r="D1505" t="str">
            <v>Pacifica 2016</v>
          </cell>
          <cell r="E1505">
            <v>121</v>
          </cell>
          <cell r="F1505">
            <v>0</v>
          </cell>
          <cell r="G1505">
            <v>0</v>
          </cell>
          <cell r="H1505">
            <v>0</v>
          </cell>
          <cell r="I1505"/>
          <cell r="J1505">
            <v>68</v>
          </cell>
          <cell r="K1505">
            <v>0</v>
          </cell>
          <cell r="L1505">
            <v>0</v>
          </cell>
          <cell r="M1505">
            <v>0</v>
          </cell>
          <cell r="N1505"/>
          <cell r="O1505">
            <v>70</v>
          </cell>
          <cell r="P1505">
            <v>1</v>
          </cell>
          <cell r="Q1505"/>
          <cell r="R1505">
            <v>154</v>
          </cell>
          <cell r="S1505">
            <v>12</v>
          </cell>
          <cell r="T1505"/>
          <cell r="U1505">
            <v>413</v>
          </cell>
          <cell r="V1505">
            <v>13</v>
          </cell>
        </row>
        <row r="1506">
          <cell r="D1506" t="str">
            <v>Pacifica 2017</v>
          </cell>
          <cell r="E1506">
            <v>121</v>
          </cell>
          <cell r="F1506">
            <v>0</v>
          </cell>
          <cell r="G1506">
            <v>0</v>
          </cell>
          <cell r="H1506">
            <v>0</v>
          </cell>
          <cell r="I1506"/>
          <cell r="J1506">
            <v>68</v>
          </cell>
          <cell r="K1506">
            <v>0</v>
          </cell>
          <cell r="L1506">
            <v>0</v>
          </cell>
          <cell r="M1506">
            <v>0</v>
          </cell>
          <cell r="N1506"/>
          <cell r="O1506">
            <v>70</v>
          </cell>
          <cell r="P1506">
            <v>4</v>
          </cell>
          <cell r="Q1506"/>
          <cell r="R1506">
            <v>154</v>
          </cell>
          <cell r="S1506">
            <v>5</v>
          </cell>
          <cell r="T1506"/>
          <cell r="U1506">
            <v>413</v>
          </cell>
          <cell r="V1506">
            <v>9</v>
          </cell>
        </row>
        <row r="1507">
          <cell r="D1507" t="str">
            <v>Palm Desert 2013</v>
          </cell>
          <cell r="E1507"/>
          <cell r="F1507"/>
          <cell r="G1507"/>
          <cell r="H1507"/>
          <cell r="I1507"/>
          <cell r="J1507"/>
          <cell r="K1507"/>
          <cell r="L1507"/>
          <cell r="M1507"/>
          <cell r="N1507"/>
          <cell r="O1507"/>
          <cell r="P1507"/>
          <cell r="Q1507"/>
          <cell r="R1507"/>
          <cell r="S1507"/>
          <cell r="T1507"/>
          <cell r="U1507"/>
          <cell r="V1507"/>
        </row>
        <row r="1508">
          <cell r="D1508" t="str">
            <v>Palm Desert 2014</v>
          </cell>
          <cell r="E1508">
            <v>1105</v>
          </cell>
          <cell r="F1508">
            <v>0</v>
          </cell>
          <cell r="G1508">
            <v>0</v>
          </cell>
          <cell r="H1508">
            <v>0</v>
          </cell>
          <cell r="I1508"/>
          <cell r="J1508">
            <v>759</v>
          </cell>
          <cell r="K1508">
            <v>0</v>
          </cell>
          <cell r="L1508">
            <v>0</v>
          </cell>
          <cell r="M1508">
            <v>0</v>
          </cell>
          <cell r="N1508"/>
          <cell r="O1508">
            <v>847</v>
          </cell>
          <cell r="P1508">
            <v>0</v>
          </cell>
          <cell r="Q1508"/>
          <cell r="R1508">
            <v>1875</v>
          </cell>
          <cell r="S1508">
            <v>220</v>
          </cell>
          <cell r="T1508"/>
          <cell r="U1508">
            <v>4586</v>
          </cell>
          <cell r="V1508">
            <v>220</v>
          </cell>
        </row>
        <row r="1509">
          <cell r="D1509" t="str">
            <v>Palm Desert 2015</v>
          </cell>
          <cell r="E1509">
            <v>1105</v>
          </cell>
          <cell r="F1509">
            <v>38</v>
          </cell>
          <cell r="G1509">
            <v>38</v>
          </cell>
          <cell r="H1509">
            <v>0</v>
          </cell>
          <cell r="I1509"/>
          <cell r="J1509">
            <v>759</v>
          </cell>
          <cell r="K1509">
            <v>36</v>
          </cell>
          <cell r="L1509">
            <v>36</v>
          </cell>
          <cell r="M1509">
            <v>0</v>
          </cell>
          <cell r="N1509"/>
          <cell r="O1509">
            <v>847</v>
          </cell>
          <cell r="P1509">
            <v>0</v>
          </cell>
          <cell r="Q1509"/>
          <cell r="R1509">
            <v>1875</v>
          </cell>
          <cell r="S1509">
            <v>0</v>
          </cell>
          <cell r="T1509"/>
          <cell r="U1509">
            <v>4586</v>
          </cell>
          <cell r="V1509">
            <v>74</v>
          </cell>
        </row>
        <row r="1510">
          <cell r="D1510" t="str">
            <v>Palm Desert 2016</v>
          </cell>
          <cell r="E1510">
            <v>1105</v>
          </cell>
          <cell r="F1510">
            <v>0</v>
          </cell>
          <cell r="G1510">
            <v>0</v>
          </cell>
          <cell r="H1510">
            <v>0</v>
          </cell>
          <cell r="I1510"/>
          <cell r="J1510">
            <v>759</v>
          </cell>
          <cell r="K1510">
            <v>0</v>
          </cell>
          <cell r="L1510">
            <v>0</v>
          </cell>
          <cell r="M1510">
            <v>0</v>
          </cell>
          <cell r="N1510"/>
          <cell r="O1510">
            <v>847</v>
          </cell>
          <cell r="P1510">
            <v>0</v>
          </cell>
          <cell r="Q1510"/>
          <cell r="R1510">
            <v>1875</v>
          </cell>
          <cell r="S1510">
            <v>80</v>
          </cell>
          <cell r="T1510"/>
          <cell r="U1510">
            <v>4586</v>
          </cell>
          <cell r="V1510">
            <v>80</v>
          </cell>
        </row>
        <row r="1511">
          <cell r="D1511" t="str">
            <v>Palm Desert 2017</v>
          </cell>
          <cell r="E1511">
            <v>1105</v>
          </cell>
          <cell r="F1511">
            <v>0</v>
          </cell>
          <cell r="G1511">
            <v>0</v>
          </cell>
          <cell r="H1511">
            <v>0</v>
          </cell>
          <cell r="I1511"/>
          <cell r="J1511">
            <v>759</v>
          </cell>
          <cell r="K1511">
            <v>0</v>
          </cell>
          <cell r="L1511">
            <v>0</v>
          </cell>
          <cell r="M1511">
            <v>0</v>
          </cell>
          <cell r="N1511"/>
          <cell r="O1511">
            <v>847</v>
          </cell>
          <cell r="P1511">
            <v>0</v>
          </cell>
          <cell r="Q1511"/>
          <cell r="R1511">
            <v>1875</v>
          </cell>
          <cell r="S1511">
            <v>95</v>
          </cell>
          <cell r="T1511"/>
          <cell r="U1511">
            <v>4586</v>
          </cell>
          <cell r="V1511">
            <v>95</v>
          </cell>
        </row>
        <row r="1512">
          <cell r="D1512" t="str">
            <v>Palm Springs 2013</v>
          </cell>
          <cell r="E1512"/>
          <cell r="F1512"/>
          <cell r="G1512"/>
          <cell r="H1512"/>
          <cell r="I1512"/>
          <cell r="J1512"/>
          <cell r="K1512"/>
          <cell r="L1512"/>
          <cell r="M1512"/>
          <cell r="N1512"/>
          <cell r="O1512"/>
          <cell r="P1512"/>
          <cell r="Q1512"/>
          <cell r="R1512"/>
          <cell r="S1512"/>
          <cell r="T1512"/>
          <cell r="U1512"/>
          <cell r="V1512"/>
        </row>
        <row r="1513">
          <cell r="D1513" t="str">
            <v>Palm Springs 2014</v>
          </cell>
          <cell r="E1513">
            <v>523</v>
          </cell>
          <cell r="F1513">
            <v>0</v>
          </cell>
          <cell r="G1513">
            <v>0</v>
          </cell>
          <cell r="H1513">
            <v>0</v>
          </cell>
          <cell r="I1513"/>
          <cell r="J1513">
            <v>366</v>
          </cell>
          <cell r="K1513">
            <v>0</v>
          </cell>
          <cell r="L1513">
            <v>0</v>
          </cell>
          <cell r="M1513">
            <v>0</v>
          </cell>
          <cell r="N1513"/>
          <cell r="O1513">
            <v>421</v>
          </cell>
          <cell r="P1513">
            <v>0</v>
          </cell>
          <cell r="Q1513"/>
          <cell r="R1513">
            <v>951</v>
          </cell>
          <cell r="S1513">
            <v>188</v>
          </cell>
          <cell r="T1513"/>
          <cell r="U1513">
            <v>2261</v>
          </cell>
          <cell r="V1513">
            <v>188</v>
          </cell>
        </row>
        <row r="1514">
          <cell r="D1514" t="str">
            <v>Palm Springs 2015</v>
          </cell>
          <cell r="E1514">
            <v>523</v>
          </cell>
          <cell r="F1514">
            <v>0</v>
          </cell>
          <cell r="G1514">
            <v>0</v>
          </cell>
          <cell r="H1514">
            <v>0</v>
          </cell>
          <cell r="I1514"/>
          <cell r="J1514">
            <v>366</v>
          </cell>
          <cell r="K1514">
            <v>0</v>
          </cell>
          <cell r="L1514">
            <v>0</v>
          </cell>
          <cell r="M1514">
            <v>0</v>
          </cell>
          <cell r="N1514"/>
          <cell r="O1514">
            <v>421</v>
          </cell>
          <cell r="P1514">
            <v>0</v>
          </cell>
          <cell r="Q1514"/>
          <cell r="R1514">
            <v>951</v>
          </cell>
          <cell r="S1514">
            <v>188</v>
          </cell>
          <cell r="T1514"/>
          <cell r="U1514">
            <v>2261</v>
          </cell>
          <cell r="V1514">
            <v>188</v>
          </cell>
        </row>
        <row r="1515">
          <cell r="D1515" t="str">
            <v>Palm Springs 2016</v>
          </cell>
          <cell r="E1515">
            <v>523</v>
          </cell>
          <cell r="F1515">
            <v>0</v>
          </cell>
          <cell r="G1515">
            <v>0</v>
          </cell>
          <cell r="H1515">
            <v>0</v>
          </cell>
          <cell r="I1515"/>
          <cell r="J1515">
            <v>366</v>
          </cell>
          <cell r="K1515">
            <v>0</v>
          </cell>
          <cell r="L1515">
            <v>0</v>
          </cell>
          <cell r="M1515">
            <v>0</v>
          </cell>
          <cell r="N1515"/>
          <cell r="O1515">
            <v>421</v>
          </cell>
          <cell r="P1515">
            <v>0</v>
          </cell>
          <cell r="Q1515"/>
          <cell r="R1515">
            <v>951</v>
          </cell>
          <cell r="S1515">
            <v>0</v>
          </cell>
          <cell r="T1515"/>
          <cell r="U1515">
            <v>2261</v>
          </cell>
          <cell r="V1515">
            <v>0</v>
          </cell>
        </row>
        <row r="1516">
          <cell r="D1516" t="str">
            <v>Palm Springs 2017</v>
          </cell>
          <cell r="E1516">
            <v>523</v>
          </cell>
          <cell r="F1516">
            <v>0</v>
          </cell>
          <cell r="G1516">
            <v>0</v>
          </cell>
          <cell r="H1516">
            <v>0</v>
          </cell>
          <cell r="I1516"/>
          <cell r="J1516">
            <v>366</v>
          </cell>
          <cell r="K1516">
            <v>0</v>
          </cell>
          <cell r="L1516">
            <v>0</v>
          </cell>
          <cell r="M1516">
            <v>0</v>
          </cell>
          <cell r="N1516"/>
          <cell r="O1516">
            <v>421</v>
          </cell>
          <cell r="P1516">
            <v>0</v>
          </cell>
          <cell r="Q1516"/>
          <cell r="R1516">
            <v>951</v>
          </cell>
          <cell r="S1516">
            <v>394</v>
          </cell>
          <cell r="T1516"/>
          <cell r="U1516">
            <v>2261</v>
          </cell>
          <cell r="V1516">
            <v>394</v>
          </cell>
        </row>
        <row r="1517">
          <cell r="D1517" t="str">
            <v>Palmdale 2013</v>
          </cell>
          <cell r="E1517"/>
          <cell r="F1517"/>
          <cell r="G1517"/>
          <cell r="H1517"/>
          <cell r="I1517"/>
          <cell r="J1517"/>
          <cell r="K1517"/>
          <cell r="L1517"/>
          <cell r="M1517"/>
          <cell r="N1517"/>
          <cell r="O1517"/>
          <cell r="P1517"/>
          <cell r="Q1517"/>
          <cell r="R1517"/>
          <cell r="S1517"/>
          <cell r="T1517"/>
          <cell r="U1517"/>
          <cell r="V1517"/>
        </row>
        <row r="1518">
          <cell r="D1518" t="str">
            <v>Palmdale 2014</v>
          </cell>
          <cell r="E1518">
            <v>1395</v>
          </cell>
          <cell r="F1518">
            <v>0</v>
          </cell>
          <cell r="G1518">
            <v>0</v>
          </cell>
          <cell r="H1518">
            <v>0</v>
          </cell>
          <cell r="I1518"/>
          <cell r="J1518">
            <v>827</v>
          </cell>
          <cell r="K1518">
            <v>0</v>
          </cell>
          <cell r="L1518">
            <v>0</v>
          </cell>
          <cell r="M1518">
            <v>0</v>
          </cell>
          <cell r="N1518"/>
          <cell r="O1518">
            <v>898</v>
          </cell>
          <cell r="P1518">
            <v>0</v>
          </cell>
          <cell r="Q1518"/>
          <cell r="R1518">
            <v>2332</v>
          </cell>
          <cell r="S1518">
            <v>42</v>
          </cell>
          <cell r="T1518"/>
          <cell r="U1518">
            <v>5452</v>
          </cell>
          <cell r="V1518">
            <v>42</v>
          </cell>
        </row>
        <row r="1519">
          <cell r="D1519" t="str">
            <v>Palmdale 2015</v>
          </cell>
          <cell r="E1519">
            <v>1395</v>
          </cell>
          <cell r="F1519">
            <v>0</v>
          </cell>
          <cell r="G1519">
            <v>0</v>
          </cell>
          <cell r="H1519">
            <v>0</v>
          </cell>
          <cell r="I1519"/>
          <cell r="J1519">
            <v>827</v>
          </cell>
          <cell r="K1519">
            <v>0</v>
          </cell>
          <cell r="L1519">
            <v>0</v>
          </cell>
          <cell r="M1519">
            <v>0</v>
          </cell>
          <cell r="N1519"/>
          <cell r="O1519">
            <v>898</v>
          </cell>
          <cell r="P1519">
            <v>0</v>
          </cell>
          <cell r="Q1519"/>
          <cell r="R1519">
            <v>2332</v>
          </cell>
          <cell r="S1519">
            <v>95</v>
          </cell>
          <cell r="T1519"/>
          <cell r="U1519">
            <v>5452</v>
          </cell>
          <cell r="V1519">
            <v>95</v>
          </cell>
        </row>
        <row r="1520">
          <cell r="D1520" t="str">
            <v>Palmdale 2016</v>
          </cell>
          <cell r="E1520"/>
          <cell r="F1520"/>
          <cell r="G1520"/>
          <cell r="H1520"/>
          <cell r="I1520"/>
          <cell r="J1520"/>
          <cell r="K1520"/>
          <cell r="L1520"/>
          <cell r="M1520"/>
          <cell r="N1520"/>
          <cell r="O1520"/>
          <cell r="P1520"/>
          <cell r="Q1520"/>
          <cell r="R1520"/>
          <cell r="S1520"/>
          <cell r="T1520"/>
          <cell r="U1520"/>
          <cell r="V1520"/>
        </row>
        <row r="1521">
          <cell r="D1521" t="str">
            <v>Palmdale 2017</v>
          </cell>
          <cell r="E1521">
            <v>1395</v>
          </cell>
          <cell r="F1521">
            <v>91</v>
          </cell>
          <cell r="G1521">
            <v>91</v>
          </cell>
          <cell r="H1521">
            <v>0</v>
          </cell>
          <cell r="I1521"/>
          <cell r="J1521">
            <v>827</v>
          </cell>
          <cell r="K1521">
            <v>70</v>
          </cell>
          <cell r="L1521">
            <v>70</v>
          </cell>
          <cell r="M1521">
            <v>0</v>
          </cell>
          <cell r="N1521"/>
          <cell r="O1521">
            <v>898</v>
          </cell>
          <cell r="P1521">
            <v>86</v>
          </cell>
          <cell r="Q1521"/>
          <cell r="R1521">
            <v>2332</v>
          </cell>
          <cell r="S1521">
            <v>0</v>
          </cell>
          <cell r="T1521"/>
          <cell r="U1521">
            <v>5452</v>
          </cell>
          <cell r="V1521">
            <v>247</v>
          </cell>
        </row>
        <row r="1522">
          <cell r="D1522" t="str">
            <v>Palo Alto 2014</v>
          </cell>
          <cell r="E1522"/>
          <cell r="F1522"/>
          <cell r="G1522"/>
          <cell r="H1522"/>
          <cell r="I1522"/>
          <cell r="J1522"/>
          <cell r="K1522"/>
          <cell r="L1522"/>
          <cell r="M1522"/>
          <cell r="N1522"/>
          <cell r="O1522"/>
          <cell r="P1522"/>
          <cell r="Q1522"/>
          <cell r="R1522"/>
          <cell r="S1522"/>
          <cell r="T1522"/>
          <cell r="U1522"/>
          <cell r="V1522"/>
        </row>
        <row r="1523">
          <cell r="D1523" t="str">
            <v>Palo Alto 2015</v>
          </cell>
          <cell r="E1523">
            <v>691</v>
          </cell>
          <cell r="F1523">
            <v>43</v>
          </cell>
          <cell r="G1523">
            <v>43</v>
          </cell>
          <cell r="H1523">
            <v>0</v>
          </cell>
          <cell r="I1523"/>
          <cell r="J1523">
            <v>432</v>
          </cell>
          <cell r="K1523">
            <v>58</v>
          </cell>
          <cell r="L1523">
            <v>58</v>
          </cell>
          <cell r="M1523">
            <v>0</v>
          </cell>
          <cell r="N1523"/>
          <cell r="O1523">
            <v>278</v>
          </cell>
          <cell r="P1523">
            <v>11</v>
          </cell>
          <cell r="Q1523"/>
          <cell r="R1523">
            <v>587</v>
          </cell>
          <cell r="S1523">
            <v>174</v>
          </cell>
          <cell r="T1523"/>
          <cell r="U1523">
            <v>1988</v>
          </cell>
          <cell r="V1523">
            <v>286</v>
          </cell>
        </row>
        <row r="1524">
          <cell r="D1524" t="str">
            <v>Palo Alto 2016</v>
          </cell>
          <cell r="E1524">
            <v>691</v>
          </cell>
          <cell r="F1524">
            <v>0</v>
          </cell>
          <cell r="G1524">
            <v>0</v>
          </cell>
          <cell r="H1524">
            <v>0</v>
          </cell>
          <cell r="I1524"/>
          <cell r="J1524">
            <v>432</v>
          </cell>
          <cell r="K1524">
            <v>0</v>
          </cell>
          <cell r="L1524">
            <v>0</v>
          </cell>
          <cell r="M1524">
            <v>0</v>
          </cell>
          <cell r="N1524"/>
          <cell r="O1524">
            <v>278</v>
          </cell>
          <cell r="P1524">
            <v>3</v>
          </cell>
          <cell r="Q1524"/>
          <cell r="R1524">
            <v>587</v>
          </cell>
          <cell r="S1524">
            <v>15</v>
          </cell>
          <cell r="T1524"/>
          <cell r="U1524">
            <v>1988</v>
          </cell>
          <cell r="V1524">
            <v>18</v>
          </cell>
        </row>
        <row r="1525">
          <cell r="D1525" t="str">
            <v>Palo Alto 2017</v>
          </cell>
          <cell r="E1525">
            <v>691</v>
          </cell>
          <cell r="F1525">
            <v>0</v>
          </cell>
          <cell r="G1525">
            <v>0</v>
          </cell>
          <cell r="H1525">
            <v>0</v>
          </cell>
          <cell r="I1525"/>
          <cell r="J1525">
            <v>432</v>
          </cell>
          <cell r="K1525">
            <v>0</v>
          </cell>
          <cell r="L1525">
            <v>0</v>
          </cell>
          <cell r="M1525">
            <v>0</v>
          </cell>
          <cell r="N1525"/>
          <cell r="O1525">
            <v>278</v>
          </cell>
          <cell r="P1525">
            <v>28</v>
          </cell>
          <cell r="Q1525"/>
          <cell r="R1525">
            <v>587</v>
          </cell>
          <cell r="S1525">
            <v>61</v>
          </cell>
          <cell r="T1525"/>
          <cell r="U1525">
            <v>1988</v>
          </cell>
          <cell r="V1525">
            <v>89</v>
          </cell>
        </row>
        <row r="1526">
          <cell r="D1526" t="str">
            <v>Palos Verdes Estates 2013</v>
          </cell>
          <cell r="E1526"/>
          <cell r="F1526"/>
          <cell r="G1526"/>
          <cell r="H1526"/>
          <cell r="I1526"/>
          <cell r="J1526"/>
          <cell r="K1526"/>
          <cell r="L1526"/>
          <cell r="M1526"/>
          <cell r="N1526"/>
          <cell r="O1526"/>
          <cell r="P1526"/>
          <cell r="Q1526"/>
          <cell r="R1526"/>
          <cell r="S1526"/>
          <cell r="T1526"/>
          <cell r="U1526"/>
          <cell r="V1526"/>
        </row>
        <row r="1527">
          <cell r="D1527" t="str">
            <v>Palos Verdes Estates 2014</v>
          </cell>
          <cell r="E1527">
            <v>0</v>
          </cell>
          <cell r="F1527">
            <v>0</v>
          </cell>
          <cell r="G1527">
            <v>0</v>
          </cell>
          <cell r="H1527">
            <v>0</v>
          </cell>
          <cell r="I1527">
            <v>0</v>
          </cell>
          <cell r="J1527">
            <v>0</v>
          </cell>
          <cell r="K1527">
            <v>0</v>
          </cell>
          <cell r="L1527">
            <v>0</v>
          </cell>
          <cell r="M1527">
            <v>0</v>
          </cell>
          <cell r="N1527">
            <v>0</v>
          </cell>
          <cell r="O1527">
            <v>0</v>
          </cell>
          <cell r="P1527">
            <v>0</v>
          </cell>
          <cell r="Q1527">
            <v>0</v>
          </cell>
          <cell r="R1527">
            <v>0</v>
          </cell>
          <cell r="S1527">
            <v>0</v>
          </cell>
          <cell r="T1527">
            <v>0</v>
          </cell>
          <cell r="U1527">
            <v>0</v>
          </cell>
          <cell r="V1527">
            <v>0</v>
          </cell>
        </row>
        <row r="1528">
          <cell r="D1528" t="str">
            <v>Palos Verdes Estates 2015</v>
          </cell>
        </row>
        <row r="1529">
          <cell r="D1529" t="str">
            <v>Palos Verdes Estates 2016</v>
          </cell>
        </row>
        <row r="1530">
          <cell r="D1530" t="str">
            <v>Palos Verdes Estates 2017</v>
          </cell>
        </row>
        <row r="1531">
          <cell r="D1531" t="str">
            <v>Paradise 2014</v>
          </cell>
          <cell r="E1531">
            <v>141</v>
          </cell>
          <cell r="F1531">
            <v>0</v>
          </cell>
          <cell r="G1531">
            <v>0</v>
          </cell>
          <cell r="H1531">
            <v>0</v>
          </cell>
          <cell r="I1531"/>
          <cell r="J1531">
            <v>100</v>
          </cell>
          <cell r="K1531">
            <v>1</v>
          </cell>
          <cell r="L1531">
            <v>1</v>
          </cell>
          <cell r="M1531">
            <v>0</v>
          </cell>
          <cell r="N1531"/>
          <cell r="O1531">
            <v>93</v>
          </cell>
          <cell r="P1531">
            <v>4</v>
          </cell>
          <cell r="Q1531"/>
          <cell r="R1531">
            <v>303</v>
          </cell>
          <cell r="S1531">
            <v>9</v>
          </cell>
          <cell r="T1531"/>
          <cell r="U1531">
            <v>637</v>
          </cell>
          <cell r="V1531">
            <v>14</v>
          </cell>
        </row>
        <row r="1532">
          <cell r="D1532" t="str">
            <v>Paradise 2015</v>
          </cell>
          <cell r="E1532"/>
          <cell r="F1532"/>
          <cell r="G1532"/>
          <cell r="H1532"/>
          <cell r="I1532"/>
          <cell r="J1532"/>
          <cell r="K1532"/>
          <cell r="L1532"/>
          <cell r="M1532"/>
          <cell r="N1532"/>
          <cell r="O1532"/>
          <cell r="P1532"/>
          <cell r="Q1532"/>
          <cell r="R1532"/>
          <cell r="S1532"/>
          <cell r="T1532"/>
          <cell r="U1532"/>
          <cell r="V1532"/>
        </row>
        <row r="1533">
          <cell r="D1533" t="str">
            <v>Paradise 2016</v>
          </cell>
          <cell r="E1533">
            <v>141</v>
          </cell>
          <cell r="F1533">
            <v>0</v>
          </cell>
          <cell r="G1533">
            <v>0</v>
          </cell>
          <cell r="H1533">
            <v>0</v>
          </cell>
          <cell r="I1533"/>
          <cell r="J1533">
            <v>100</v>
          </cell>
          <cell r="K1533">
            <v>7</v>
          </cell>
          <cell r="L1533">
            <v>7</v>
          </cell>
          <cell r="M1533">
            <v>0</v>
          </cell>
          <cell r="N1533"/>
          <cell r="O1533">
            <v>93</v>
          </cell>
          <cell r="P1533">
            <v>3</v>
          </cell>
          <cell r="Q1533"/>
          <cell r="R1533">
            <v>303</v>
          </cell>
          <cell r="S1533">
            <v>17</v>
          </cell>
          <cell r="T1533"/>
          <cell r="U1533">
            <v>637</v>
          </cell>
          <cell r="V1533">
            <v>27</v>
          </cell>
        </row>
        <row r="1534">
          <cell r="D1534" t="str">
            <v>Paradise 2017</v>
          </cell>
          <cell r="E1534">
            <v>141</v>
          </cell>
          <cell r="F1534">
            <v>0</v>
          </cell>
          <cell r="G1534">
            <v>0</v>
          </cell>
          <cell r="H1534">
            <v>0</v>
          </cell>
          <cell r="I1534"/>
          <cell r="J1534">
            <v>100</v>
          </cell>
          <cell r="K1534">
            <v>2</v>
          </cell>
          <cell r="L1534">
            <v>2</v>
          </cell>
          <cell r="M1534">
            <v>0</v>
          </cell>
          <cell r="N1534"/>
          <cell r="O1534">
            <v>93</v>
          </cell>
          <cell r="P1534">
            <v>1</v>
          </cell>
          <cell r="Q1534"/>
          <cell r="R1534">
            <v>303</v>
          </cell>
          <cell r="S1534">
            <v>16</v>
          </cell>
          <cell r="T1534"/>
          <cell r="U1534">
            <v>637</v>
          </cell>
          <cell r="V1534">
            <v>19</v>
          </cell>
        </row>
        <row r="1535">
          <cell r="D1535" t="str">
            <v>Paramount 2013</v>
          </cell>
          <cell r="E1535"/>
          <cell r="F1535"/>
          <cell r="G1535"/>
          <cell r="H1535"/>
          <cell r="I1535"/>
          <cell r="J1535"/>
          <cell r="K1535"/>
          <cell r="L1535"/>
          <cell r="M1535"/>
          <cell r="N1535"/>
          <cell r="O1535"/>
          <cell r="P1535"/>
          <cell r="Q1535"/>
          <cell r="R1535"/>
          <cell r="S1535"/>
          <cell r="T1535"/>
          <cell r="U1535"/>
          <cell r="V1535"/>
        </row>
        <row r="1536">
          <cell r="D1536" t="str">
            <v>Paramount 2014</v>
          </cell>
          <cell r="E1536">
            <v>26</v>
          </cell>
          <cell r="F1536">
            <v>0</v>
          </cell>
          <cell r="G1536">
            <v>0</v>
          </cell>
          <cell r="H1536">
            <v>0</v>
          </cell>
          <cell r="I1536"/>
          <cell r="J1536">
            <v>16</v>
          </cell>
          <cell r="K1536">
            <v>0</v>
          </cell>
          <cell r="L1536">
            <v>0</v>
          </cell>
          <cell r="M1536">
            <v>0</v>
          </cell>
          <cell r="N1536"/>
          <cell r="O1536">
            <v>17</v>
          </cell>
          <cell r="P1536">
            <v>0</v>
          </cell>
          <cell r="Q1536"/>
          <cell r="R1536">
            <v>46</v>
          </cell>
          <cell r="S1536">
            <v>5</v>
          </cell>
          <cell r="T1536"/>
          <cell r="U1536">
            <v>105</v>
          </cell>
          <cell r="V1536">
            <v>5</v>
          </cell>
        </row>
        <row r="1537">
          <cell r="D1537" t="str">
            <v>Paramount 2015</v>
          </cell>
          <cell r="E1537">
            <v>26</v>
          </cell>
          <cell r="F1537">
            <v>0</v>
          </cell>
          <cell r="G1537">
            <v>0</v>
          </cell>
          <cell r="H1537">
            <v>0</v>
          </cell>
          <cell r="I1537"/>
          <cell r="J1537">
            <v>16</v>
          </cell>
          <cell r="K1537">
            <v>0</v>
          </cell>
          <cell r="L1537">
            <v>0</v>
          </cell>
          <cell r="M1537">
            <v>0</v>
          </cell>
          <cell r="N1537"/>
          <cell r="O1537">
            <v>17</v>
          </cell>
          <cell r="P1537">
            <v>0</v>
          </cell>
          <cell r="Q1537"/>
          <cell r="R1537">
            <v>46</v>
          </cell>
          <cell r="S1537">
            <v>4</v>
          </cell>
          <cell r="T1537"/>
          <cell r="U1537">
            <v>105</v>
          </cell>
          <cell r="V1537">
            <v>4</v>
          </cell>
        </row>
        <row r="1538">
          <cell r="D1538" t="str">
            <v>Paramount 2016</v>
          </cell>
          <cell r="E1538">
            <v>26</v>
          </cell>
          <cell r="F1538">
            <v>0</v>
          </cell>
          <cell r="G1538">
            <v>0</v>
          </cell>
          <cell r="H1538">
            <v>0</v>
          </cell>
          <cell r="I1538"/>
          <cell r="J1538">
            <v>16</v>
          </cell>
          <cell r="K1538">
            <v>0</v>
          </cell>
          <cell r="L1538">
            <v>0</v>
          </cell>
          <cell r="M1538">
            <v>0</v>
          </cell>
          <cell r="N1538"/>
          <cell r="O1538">
            <v>17</v>
          </cell>
          <cell r="P1538">
            <v>0</v>
          </cell>
          <cell r="Q1538"/>
          <cell r="R1538">
            <v>46</v>
          </cell>
          <cell r="S1538">
            <v>1</v>
          </cell>
          <cell r="T1538"/>
          <cell r="U1538">
            <v>105</v>
          </cell>
          <cell r="V1538">
            <v>1</v>
          </cell>
        </row>
        <row r="1539">
          <cell r="D1539" t="str">
            <v>Paramount 2017</v>
          </cell>
          <cell r="E1539">
            <v>26</v>
          </cell>
          <cell r="F1539">
            <v>0</v>
          </cell>
          <cell r="G1539">
            <v>0</v>
          </cell>
          <cell r="H1539">
            <v>0</v>
          </cell>
          <cell r="I1539"/>
          <cell r="J1539">
            <v>16</v>
          </cell>
          <cell r="K1539">
            <v>0</v>
          </cell>
          <cell r="L1539">
            <v>0</v>
          </cell>
          <cell r="M1539">
            <v>0</v>
          </cell>
          <cell r="N1539"/>
          <cell r="O1539">
            <v>17</v>
          </cell>
          <cell r="P1539">
            <v>0</v>
          </cell>
          <cell r="Q1539"/>
          <cell r="R1539">
            <v>46</v>
          </cell>
          <cell r="S1539">
            <v>1</v>
          </cell>
          <cell r="T1539"/>
          <cell r="U1539">
            <v>105</v>
          </cell>
          <cell r="V1539">
            <v>1</v>
          </cell>
        </row>
        <row r="1540">
          <cell r="D1540" t="str">
            <v>Parlier 2013</v>
          </cell>
          <cell r="E1540"/>
          <cell r="F1540"/>
          <cell r="G1540"/>
          <cell r="H1540"/>
          <cell r="I1540"/>
          <cell r="J1540"/>
          <cell r="K1540"/>
          <cell r="L1540"/>
          <cell r="M1540"/>
          <cell r="N1540"/>
          <cell r="O1540"/>
          <cell r="P1540"/>
          <cell r="Q1540"/>
          <cell r="R1540"/>
          <cell r="S1540"/>
          <cell r="T1540"/>
          <cell r="U1540"/>
          <cell r="V1540"/>
        </row>
        <row r="1541">
          <cell r="D1541" t="str">
            <v>Parlier 2014</v>
          </cell>
          <cell r="E1541"/>
          <cell r="F1541"/>
          <cell r="G1541"/>
          <cell r="H1541"/>
          <cell r="I1541"/>
          <cell r="J1541"/>
          <cell r="K1541"/>
          <cell r="L1541"/>
          <cell r="M1541"/>
          <cell r="N1541"/>
          <cell r="O1541"/>
          <cell r="P1541"/>
          <cell r="Q1541"/>
          <cell r="R1541"/>
          <cell r="S1541"/>
          <cell r="T1541"/>
          <cell r="U1541"/>
          <cell r="V1541"/>
        </row>
        <row r="1542">
          <cell r="D1542" t="str">
            <v>Parlier 2015</v>
          </cell>
          <cell r="E1542">
            <v>110</v>
          </cell>
          <cell r="F1542">
            <v>53</v>
          </cell>
          <cell r="G1542">
            <v>43</v>
          </cell>
          <cell r="H1542">
            <v>10</v>
          </cell>
          <cell r="I1542"/>
          <cell r="J1542">
            <v>82</v>
          </cell>
          <cell r="K1542">
            <v>2</v>
          </cell>
          <cell r="L1542">
            <v>0</v>
          </cell>
          <cell r="M1542">
            <v>2</v>
          </cell>
          <cell r="N1542"/>
          <cell r="O1542">
            <v>77</v>
          </cell>
          <cell r="P1542">
            <v>0</v>
          </cell>
          <cell r="Q1542"/>
          <cell r="R1542">
            <v>0</v>
          </cell>
          <cell r="S1542">
            <v>0</v>
          </cell>
          <cell r="T1542"/>
          <cell r="U1542">
            <v>269</v>
          </cell>
          <cell r="V1542">
            <v>55</v>
          </cell>
        </row>
        <row r="1543">
          <cell r="D1543" t="str">
            <v>Parlier 2016</v>
          </cell>
          <cell r="E1543">
            <v>110</v>
          </cell>
          <cell r="F1543">
            <v>56</v>
          </cell>
          <cell r="G1543">
            <v>48</v>
          </cell>
          <cell r="H1543">
            <v>8</v>
          </cell>
          <cell r="I1543"/>
          <cell r="J1543">
            <v>82</v>
          </cell>
          <cell r="K1543">
            <v>4</v>
          </cell>
          <cell r="L1543">
            <v>2</v>
          </cell>
          <cell r="M1543">
            <v>2</v>
          </cell>
          <cell r="N1543"/>
          <cell r="O1543">
            <v>77</v>
          </cell>
          <cell r="P1543">
            <v>3</v>
          </cell>
          <cell r="Q1543"/>
          <cell r="R1543">
            <v>0</v>
          </cell>
          <cell r="S1543">
            <v>0</v>
          </cell>
          <cell r="T1543"/>
          <cell r="U1543">
            <v>269</v>
          </cell>
          <cell r="V1543">
            <v>63</v>
          </cell>
        </row>
        <row r="1544">
          <cell r="D1544" t="str">
            <v>Parlier 2017</v>
          </cell>
          <cell r="E1544"/>
          <cell r="F1544"/>
          <cell r="G1544"/>
          <cell r="H1544"/>
          <cell r="I1544"/>
          <cell r="J1544"/>
          <cell r="K1544"/>
          <cell r="L1544"/>
          <cell r="M1544"/>
          <cell r="N1544"/>
          <cell r="O1544"/>
          <cell r="P1544"/>
          <cell r="Q1544"/>
          <cell r="R1544"/>
          <cell r="S1544"/>
          <cell r="T1544"/>
          <cell r="U1544"/>
          <cell r="V1544"/>
        </row>
        <row r="1545">
          <cell r="D1545" t="str">
            <v>Pasadena 2013</v>
          </cell>
          <cell r="E1545"/>
          <cell r="F1545"/>
          <cell r="G1545"/>
          <cell r="H1545"/>
          <cell r="I1545"/>
          <cell r="J1545"/>
          <cell r="K1545"/>
          <cell r="L1545"/>
          <cell r="M1545"/>
          <cell r="N1545"/>
          <cell r="O1545"/>
          <cell r="P1545"/>
          <cell r="Q1545"/>
          <cell r="R1545"/>
          <cell r="S1545"/>
          <cell r="T1545"/>
          <cell r="U1545"/>
          <cell r="V1545"/>
        </row>
        <row r="1546">
          <cell r="D1546" t="str">
            <v>Pasadena 2014</v>
          </cell>
          <cell r="E1546">
            <v>340</v>
          </cell>
          <cell r="F1546">
            <v>30</v>
          </cell>
          <cell r="G1546">
            <v>30</v>
          </cell>
          <cell r="H1546">
            <v>0</v>
          </cell>
          <cell r="I1546"/>
          <cell r="J1546">
            <v>207</v>
          </cell>
          <cell r="K1546">
            <v>4</v>
          </cell>
          <cell r="L1546">
            <v>4</v>
          </cell>
          <cell r="M1546">
            <v>0</v>
          </cell>
          <cell r="N1546"/>
          <cell r="O1546">
            <v>224</v>
          </cell>
          <cell r="P1546">
            <v>17</v>
          </cell>
          <cell r="Q1546"/>
          <cell r="R1546">
            <v>561</v>
          </cell>
          <cell r="S1546">
            <v>487</v>
          </cell>
          <cell r="T1546"/>
          <cell r="U1546">
            <v>1332</v>
          </cell>
          <cell r="V1546">
            <v>538</v>
          </cell>
        </row>
        <row r="1547">
          <cell r="D1547" t="str">
            <v>Pasadena 2015</v>
          </cell>
          <cell r="E1547">
            <v>340</v>
          </cell>
          <cell r="F1547">
            <v>104</v>
          </cell>
          <cell r="G1547">
            <v>104</v>
          </cell>
          <cell r="H1547">
            <v>0</v>
          </cell>
          <cell r="I1547"/>
          <cell r="J1547">
            <v>207</v>
          </cell>
          <cell r="K1547">
            <v>0</v>
          </cell>
          <cell r="L1547">
            <v>0</v>
          </cell>
          <cell r="M1547">
            <v>0</v>
          </cell>
          <cell r="N1547"/>
          <cell r="O1547">
            <v>224</v>
          </cell>
          <cell r="P1547">
            <v>10</v>
          </cell>
          <cell r="Q1547"/>
          <cell r="R1547">
            <v>561</v>
          </cell>
          <cell r="S1547">
            <v>508</v>
          </cell>
          <cell r="T1547"/>
          <cell r="U1547">
            <v>1332</v>
          </cell>
          <cell r="V1547">
            <v>622</v>
          </cell>
        </row>
        <row r="1548">
          <cell r="D1548" t="str">
            <v>Pasadena 2016</v>
          </cell>
          <cell r="E1548">
            <v>340</v>
          </cell>
          <cell r="F1548">
            <v>1</v>
          </cell>
          <cell r="G1548">
            <v>1</v>
          </cell>
          <cell r="H1548">
            <v>0</v>
          </cell>
          <cell r="I1548"/>
          <cell r="J1548">
            <v>207</v>
          </cell>
          <cell r="K1548">
            <v>34</v>
          </cell>
          <cell r="L1548">
            <v>34</v>
          </cell>
          <cell r="M1548">
            <v>0</v>
          </cell>
          <cell r="N1548"/>
          <cell r="O1548">
            <v>224</v>
          </cell>
          <cell r="P1548">
            <v>18</v>
          </cell>
          <cell r="Q1548"/>
          <cell r="R1548">
            <v>561</v>
          </cell>
          <cell r="S1548">
            <v>357</v>
          </cell>
          <cell r="T1548"/>
          <cell r="U1548">
            <v>1332</v>
          </cell>
          <cell r="V1548">
            <v>410</v>
          </cell>
        </row>
        <row r="1549">
          <cell r="D1549" t="str">
            <v>Pasadena 2017</v>
          </cell>
          <cell r="E1549">
            <v>340</v>
          </cell>
          <cell r="F1549">
            <v>9</v>
          </cell>
          <cell r="G1549">
            <v>9</v>
          </cell>
          <cell r="H1549">
            <v>0</v>
          </cell>
          <cell r="I1549"/>
          <cell r="J1549">
            <v>207</v>
          </cell>
          <cell r="K1549">
            <v>0</v>
          </cell>
          <cell r="L1549">
            <v>0</v>
          </cell>
          <cell r="M1549">
            <v>0</v>
          </cell>
          <cell r="N1549"/>
          <cell r="O1549">
            <v>224</v>
          </cell>
          <cell r="P1549">
            <v>0</v>
          </cell>
          <cell r="Q1549"/>
          <cell r="R1549">
            <v>561</v>
          </cell>
          <cell r="S1549">
            <v>213</v>
          </cell>
          <cell r="T1549"/>
          <cell r="U1549">
            <v>1332</v>
          </cell>
          <cell r="V1549">
            <v>222</v>
          </cell>
        </row>
        <row r="1550">
          <cell r="D1550" t="str">
            <v>Paso Robles 2014</v>
          </cell>
          <cell r="E1550">
            <v>123</v>
          </cell>
          <cell r="F1550">
            <v>56</v>
          </cell>
          <cell r="G1550">
            <v>56</v>
          </cell>
          <cell r="H1550">
            <v>0</v>
          </cell>
          <cell r="I1550"/>
          <cell r="J1550">
            <v>77</v>
          </cell>
          <cell r="K1550">
            <v>24</v>
          </cell>
          <cell r="L1550">
            <v>24</v>
          </cell>
          <cell r="M1550">
            <v>0</v>
          </cell>
          <cell r="N1550"/>
          <cell r="O1550">
            <v>87</v>
          </cell>
          <cell r="P1550">
            <v>2</v>
          </cell>
          <cell r="Q1550"/>
          <cell r="R1550">
            <v>205</v>
          </cell>
          <cell r="S1550">
            <v>54</v>
          </cell>
          <cell r="T1550"/>
          <cell r="U1550">
            <v>492</v>
          </cell>
          <cell r="V1550">
            <v>136</v>
          </cell>
        </row>
        <row r="1551">
          <cell r="D1551" t="str">
            <v>Paso Robles 2015</v>
          </cell>
          <cell r="E1551">
            <v>123</v>
          </cell>
          <cell r="F1551">
            <v>49</v>
          </cell>
          <cell r="G1551">
            <v>49</v>
          </cell>
          <cell r="H1551">
            <v>0</v>
          </cell>
          <cell r="I1551"/>
          <cell r="J1551">
            <v>77</v>
          </cell>
          <cell r="K1551">
            <v>20</v>
          </cell>
          <cell r="L1551">
            <v>20</v>
          </cell>
          <cell r="M1551">
            <v>0</v>
          </cell>
          <cell r="N1551"/>
          <cell r="O1551">
            <v>87</v>
          </cell>
          <cell r="P1551">
            <v>23</v>
          </cell>
          <cell r="Q1551"/>
          <cell r="R1551">
            <v>205</v>
          </cell>
          <cell r="S1551">
            <v>61</v>
          </cell>
          <cell r="T1551"/>
          <cell r="U1551">
            <v>492</v>
          </cell>
          <cell r="V1551">
            <v>153</v>
          </cell>
        </row>
        <row r="1552">
          <cell r="D1552" t="str">
            <v>Paso Robles 2016</v>
          </cell>
          <cell r="E1552">
            <v>123</v>
          </cell>
          <cell r="F1552">
            <v>0</v>
          </cell>
          <cell r="G1552">
            <v>0</v>
          </cell>
          <cell r="H1552">
            <v>0</v>
          </cell>
          <cell r="I1552"/>
          <cell r="J1552">
            <v>77</v>
          </cell>
          <cell r="K1552">
            <v>0</v>
          </cell>
          <cell r="L1552">
            <v>0</v>
          </cell>
          <cell r="M1552">
            <v>0</v>
          </cell>
          <cell r="N1552"/>
          <cell r="O1552">
            <v>87</v>
          </cell>
          <cell r="P1552">
            <v>21</v>
          </cell>
          <cell r="Q1552"/>
          <cell r="R1552">
            <v>205</v>
          </cell>
          <cell r="S1552">
            <v>44</v>
          </cell>
          <cell r="T1552"/>
          <cell r="U1552">
            <v>492</v>
          </cell>
          <cell r="V1552">
            <v>65</v>
          </cell>
        </row>
        <row r="1553">
          <cell r="D1553" t="str">
            <v>Paso Robles 2017</v>
          </cell>
          <cell r="E1553">
            <v>123</v>
          </cell>
          <cell r="F1553">
            <v>52</v>
          </cell>
          <cell r="G1553">
            <v>52</v>
          </cell>
          <cell r="H1553">
            <v>0</v>
          </cell>
          <cell r="I1553"/>
          <cell r="J1553">
            <v>77</v>
          </cell>
          <cell r="K1553">
            <v>23</v>
          </cell>
          <cell r="L1553">
            <v>23</v>
          </cell>
          <cell r="M1553">
            <v>0</v>
          </cell>
          <cell r="N1553"/>
          <cell r="O1553">
            <v>87</v>
          </cell>
          <cell r="P1553">
            <v>150</v>
          </cell>
          <cell r="Q1553"/>
          <cell r="R1553">
            <v>205</v>
          </cell>
          <cell r="S1553">
            <v>17</v>
          </cell>
          <cell r="T1553"/>
          <cell r="U1553">
            <v>492</v>
          </cell>
          <cell r="V1553">
            <v>242</v>
          </cell>
        </row>
        <row r="1554">
          <cell r="D1554" t="str">
            <v>Patterson 2014</v>
          </cell>
          <cell r="E1554">
            <v>0</v>
          </cell>
          <cell r="F1554">
            <v>0</v>
          </cell>
          <cell r="G1554">
            <v>0</v>
          </cell>
          <cell r="H1554">
            <v>0</v>
          </cell>
          <cell r="I1554">
            <v>0</v>
          </cell>
          <cell r="J1554">
            <v>0</v>
          </cell>
          <cell r="K1554">
            <v>0</v>
          </cell>
          <cell r="L1554">
            <v>0</v>
          </cell>
          <cell r="M1554">
            <v>0</v>
          </cell>
          <cell r="N1554">
            <v>0</v>
          </cell>
          <cell r="O1554">
            <v>0</v>
          </cell>
          <cell r="P1554">
            <v>0</v>
          </cell>
          <cell r="Q1554">
            <v>0</v>
          </cell>
          <cell r="R1554">
            <v>0</v>
          </cell>
          <cell r="S1554">
            <v>0</v>
          </cell>
          <cell r="T1554">
            <v>0</v>
          </cell>
          <cell r="U1554">
            <v>0</v>
          </cell>
          <cell r="V1554">
            <v>0</v>
          </cell>
        </row>
        <row r="1555">
          <cell r="D1555" t="str">
            <v>Patterson 2015</v>
          </cell>
        </row>
        <row r="1556">
          <cell r="D1556" t="str">
            <v>Patterson 2016</v>
          </cell>
        </row>
        <row r="1557">
          <cell r="D1557" t="str">
            <v>Patterson 2017</v>
          </cell>
        </row>
        <row r="1558">
          <cell r="D1558" t="str">
            <v>Perris 2013</v>
          </cell>
        </row>
        <row r="1559">
          <cell r="D1559" t="str">
            <v>Perris 2014</v>
          </cell>
          <cell r="E1559">
            <v>1026</v>
          </cell>
          <cell r="F1559">
            <v>359</v>
          </cell>
          <cell r="G1559">
            <v>359</v>
          </cell>
          <cell r="H1559">
            <v>0</v>
          </cell>
          <cell r="I1559"/>
          <cell r="J1559">
            <v>681</v>
          </cell>
          <cell r="K1559">
            <v>0</v>
          </cell>
          <cell r="L1559">
            <v>0</v>
          </cell>
          <cell r="M1559">
            <v>0</v>
          </cell>
          <cell r="N1559"/>
          <cell r="O1559">
            <v>759</v>
          </cell>
          <cell r="P1559">
            <v>222</v>
          </cell>
          <cell r="Q1559"/>
          <cell r="R1559">
            <v>1814</v>
          </cell>
          <cell r="S1559">
            <v>0</v>
          </cell>
          <cell r="T1559"/>
          <cell r="U1559">
            <v>4280</v>
          </cell>
          <cell r="V1559">
            <v>581</v>
          </cell>
        </row>
        <row r="1560">
          <cell r="D1560" t="str">
            <v>Perris 2015</v>
          </cell>
          <cell r="E1560">
            <v>1026</v>
          </cell>
          <cell r="F1560">
            <v>0</v>
          </cell>
          <cell r="G1560">
            <v>0</v>
          </cell>
          <cell r="H1560">
            <v>0</v>
          </cell>
          <cell r="I1560"/>
          <cell r="J1560">
            <v>681</v>
          </cell>
          <cell r="K1560">
            <v>0</v>
          </cell>
          <cell r="L1560">
            <v>0</v>
          </cell>
          <cell r="M1560">
            <v>0</v>
          </cell>
          <cell r="N1560"/>
          <cell r="O1560">
            <v>759</v>
          </cell>
          <cell r="P1560">
            <v>0</v>
          </cell>
          <cell r="Q1560"/>
          <cell r="R1560">
            <v>1814</v>
          </cell>
          <cell r="S1560">
            <v>222</v>
          </cell>
          <cell r="T1560"/>
          <cell r="U1560">
            <v>4280</v>
          </cell>
          <cell r="V1560">
            <v>222</v>
          </cell>
        </row>
        <row r="1561">
          <cell r="D1561" t="str">
            <v>Perris 2016</v>
          </cell>
          <cell r="E1561">
            <v>1026</v>
          </cell>
          <cell r="F1561">
            <v>0</v>
          </cell>
          <cell r="G1561">
            <v>0</v>
          </cell>
          <cell r="H1561">
            <v>0</v>
          </cell>
          <cell r="I1561"/>
          <cell r="J1561">
            <v>681</v>
          </cell>
          <cell r="K1561">
            <v>0</v>
          </cell>
          <cell r="L1561">
            <v>0</v>
          </cell>
          <cell r="M1561">
            <v>0</v>
          </cell>
          <cell r="N1561"/>
          <cell r="O1561">
            <v>759</v>
          </cell>
          <cell r="P1561">
            <v>0</v>
          </cell>
          <cell r="Q1561"/>
          <cell r="R1561">
            <v>1814</v>
          </cell>
          <cell r="S1561">
            <v>701</v>
          </cell>
          <cell r="T1561"/>
          <cell r="U1561">
            <v>4280</v>
          </cell>
          <cell r="V1561">
            <v>701</v>
          </cell>
        </row>
        <row r="1562">
          <cell r="D1562" t="str">
            <v>Perris 2017</v>
          </cell>
          <cell r="E1562">
            <v>1026</v>
          </cell>
          <cell r="F1562">
            <v>0</v>
          </cell>
          <cell r="G1562">
            <v>0</v>
          </cell>
          <cell r="H1562">
            <v>0</v>
          </cell>
          <cell r="I1562"/>
          <cell r="J1562">
            <v>681</v>
          </cell>
          <cell r="K1562">
            <v>0</v>
          </cell>
          <cell r="L1562">
            <v>0</v>
          </cell>
          <cell r="M1562">
            <v>0</v>
          </cell>
          <cell r="N1562"/>
          <cell r="O1562">
            <v>759</v>
          </cell>
          <cell r="P1562">
            <v>0</v>
          </cell>
          <cell r="Q1562"/>
          <cell r="R1562">
            <v>1814</v>
          </cell>
          <cell r="S1562">
            <v>0</v>
          </cell>
          <cell r="T1562"/>
          <cell r="U1562">
            <v>4280</v>
          </cell>
          <cell r="V1562">
            <v>0</v>
          </cell>
        </row>
        <row r="1563">
          <cell r="D1563" t="str">
            <v>Petaluma 2014</v>
          </cell>
          <cell r="E1563"/>
          <cell r="F1563"/>
          <cell r="G1563"/>
          <cell r="H1563"/>
          <cell r="I1563"/>
          <cell r="J1563"/>
          <cell r="K1563"/>
          <cell r="L1563"/>
          <cell r="M1563"/>
          <cell r="N1563"/>
          <cell r="O1563"/>
          <cell r="P1563"/>
          <cell r="Q1563"/>
          <cell r="R1563"/>
          <cell r="S1563"/>
          <cell r="T1563"/>
          <cell r="U1563"/>
          <cell r="V1563"/>
        </row>
        <row r="1564">
          <cell r="D1564" t="str">
            <v>Petaluma 2015</v>
          </cell>
          <cell r="E1564">
            <v>199</v>
          </cell>
          <cell r="F1564">
            <v>0</v>
          </cell>
          <cell r="G1564">
            <v>0</v>
          </cell>
          <cell r="H1564">
            <v>0</v>
          </cell>
          <cell r="I1564"/>
          <cell r="J1564">
            <v>103</v>
          </cell>
          <cell r="K1564">
            <v>0</v>
          </cell>
          <cell r="L1564">
            <v>0</v>
          </cell>
          <cell r="M1564">
            <v>0</v>
          </cell>
          <cell r="N1564"/>
          <cell r="O1564">
            <v>121</v>
          </cell>
          <cell r="P1564">
            <v>7</v>
          </cell>
          <cell r="Q1564"/>
          <cell r="R1564">
            <v>322</v>
          </cell>
          <cell r="S1564">
            <v>235</v>
          </cell>
          <cell r="T1564"/>
          <cell r="U1564">
            <v>745</v>
          </cell>
          <cell r="V1564">
            <v>242</v>
          </cell>
        </row>
        <row r="1565">
          <cell r="D1565" t="str">
            <v>Petaluma 2016</v>
          </cell>
          <cell r="E1565">
            <v>199</v>
          </cell>
          <cell r="F1565">
            <v>0</v>
          </cell>
          <cell r="G1565">
            <v>0</v>
          </cell>
          <cell r="H1565">
            <v>0</v>
          </cell>
          <cell r="I1565"/>
          <cell r="J1565">
            <v>103</v>
          </cell>
          <cell r="K1565">
            <v>0</v>
          </cell>
          <cell r="L1565">
            <v>0</v>
          </cell>
          <cell r="M1565">
            <v>0</v>
          </cell>
          <cell r="N1565"/>
          <cell r="O1565">
            <v>121</v>
          </cell>
          <cell r="P1565">
            <v>8</v>
          </cell>
          <cell r="Q1565"/>
          <cell r="R1565">
            <v>322</v>
          </cell>
          <cell r="S1565">
            <v>206</v>
          </cell>
          <cell r="T1565"/>
          <cell r="U1565">
            <v>745</v>
          </cell>
          <cell r="V1565">
            <v>214</v>
          </cell>
        </row>
        <row r="1566">
          <cell r="D1566" t="str">
            <v>Petaluma 2017</v>
          </cell>
          <cell r="E1566">
            <v>199</v>
          </cell>
          <cell r="F1566">
            <v>9</v>
          </cell>
          <cell r="G1566">
            <v>9</v>
          </cell>
          <cell r="H1566">
            <v>0</v>
          </cell>
          <cell r="I1566"/>
          <cell r="J1566">
            <v>103</v>
          </cell>
          <cell r="K1566">
            <v>14</v>
          </cell>
          <cell r="L1566">
            <v>14</v>
          </cell>
          <cell r="M1566">
            <v>0</v>
          </cell>
          <cell r="N1566"/>
          <cell r="O1566">
            <v>121</v>
          </cell>
          <cell r="P1566">
            <v>9</v>
          </cell>
          <cell r="Q1566"/>
          <cell r="R1566">
            <v>322</v>
          </cell>
          <cell r="S1566">
            <v>150</v>
          </cell>
          <cell r="T1566"/>
          <cell r="U1566">
            <v>745</v>
          </cell>
          <cell r="V1566">
            <v>182</v>
          </cell>
        </row>
        <row r="1567">
          <cell r="D1567" t="str">
            <v>Pico Rivera 2013</v>
          </cell>
          <cell r="E1567"/>
          <cell r="F1567"/>
          <cell r="G1567"/>
          <cell r="H1567"/>
          <cell r="I1567"/>
          <cell r="J1567"/>
          <cell r="K1567"/>
          <cell r="L1567"/>
          <cell r="M1567"/>
          <cell r="N1567"/>
          <cell r="O1567"/>
          <cell r="P1567"/>
          <cell r="Q1567"/>
          <cell r="R1567"/>
          <cell r="S1567"/>
          <cell r="T1567"/>
          <cell r="U1567"/>
          <cell r="V1567"/>
        </row>
        <row r="1568">
          <cell r="D1568" t="str">
            <v>Pico Rivera 2014</v>
          </cell>
          <cell r="E1568">
            <v>0</v>
          </cell>
          <cell r="F1568">
            <v>0</v>
          </cell>
          <cell r="G1568">
            <v>0</v>
          </cell>
          <cell r="H1568">
            <v>0</v>
          </cell>
          <cell r="I1568">
            <v>0</v>
          </cell>
          <cell r="J1568">
            <v>0</v>
          </cell>
          <cell r="K1568">
            <v>0</v>
          </cell>
          <cell r="L1568">
            <v>0</v>
          </cell>
          <cell r="M1568">
            <v>0</v>
          </cell>
          <cell r="N1568">
            <v>0</v>
          </cell>
          <cell r="O1568">
            <v>0</v>
          </cell>
          <cell r="P1568">
            <v>0</v>
          </cell>
          <cell r="Q1568">
            <v>0</v>
          </cell>
          <cell r="R1568">
            <v>0</v>
          </cell>
          <cell r="S1568">
            <v>0</v>
          </cell>
          <cell r="T1568">
            <v>0</v>
          </cell>
          <cell r="U1568">
            <v>0</v>
          </cell>
          <cell r="V1568">
            <v>0</v>
          </cell>
        </row>
        <row r="1569">
          <cell r="D1569" t="str">
            <v>Pico Rivera 2015</v>
          </cell>
        </row>
        <row r="1570">
          <cell r="D1570" t="str">
            <v>Pico Rivera 2016</v>
          </cell>
        </row>
        <row r="1571">
          <cell r="D1571" t="str">
            <v>Pico Rivera 2017</v>
          </cell>
        </row>
        <row r="1572">
          <cell r="D1572" t="str">
            <v>Piedmont 2015</v>
          </cell>
          <cell r="E1572"/>
          <cell r="F1572"/>
          <cell r="G1572"/>
          <cell r="H1572"/>
          <cell r="I1572"/>
          <cell r="J1572"/>
          <cell r="K1572"/>
          <cell r="L1572"/>
          <cell r="M1572"/>
          <cell r="N1572"/>
          <cell r="O1572"/>
          <cell r="P1572"/>
          <cell r="Q1572"/>
          <cell r="R1572"/>
          <cell r="S1572"/>
          <cell r="T1572"/>
          <cell r="U1572"/>
          <cell r="V1572"/>
        </row>
        <row r="1573">
          <cell r="D1573" t="str">
            <v>Piedmont 2014</v>
          </cell>
          <cell r="E1573"/>
          <cell r="F1573"/>
          <cell r="G1573"/>
          <cell r="H1573"/>
          <cell r="I1573"/>
          <cell r="J1573"/>
          <cell r="K1573"/>
          <cell r="L1573"/>
          <cell r="M1573"/>
          <cell r="N1573"/>
          <cell r="O1573"/>
          <cell r="P1573"/>
          <cell r="Q1573"/>
          <cell r="R1573"/>
          <cell r="S1573"/>
          <cell r="T1573"/>
          <cell r="U1573"/>
          <cell r="V1573"/>
        </row>
        <row r="1574">
          <cell r="D1574" t="str">
            <v>Piedmont 2016</v>
          </cell>
          <cell r="E1574">
            <v>24</v>
          </cell>
          <cell r="F1574">
            <v>2</v>
          </cell>
          <cell r="G1574">
            <v>2</v>
          </cell>
          <cell r="H1574">
            <v>0</v>
          </cell>
          <cell r="I1574"/>
          <cell r="J1574">
            <v>14</v>
          </cell>
          <cell r="K1574">
            <v>0</v>
          </cell>
          <cell r="L1574">
            <v>0</v>
          </cell>
          <cell r="M1574">
            <v>0</v>
          </cell>
          <cell r="N1574"/>
          <cell r="O1574">
            <v>15</v>
          </cell>
          <cell r="P1574">
            <v>0</v>
          </cell>
          <cell r="Q1574"/>
          <cell r="R1574">
            <v>7</v>
          </cell>
          <cell r="S1574">
            <v>3</v>
          </cell>
          <cell r="T1574"/>
          <cell r="U1574">
            <v>60</v>
          </cell>
          <cell r="V1574">
            <v>5</v>
          </cell>
        </row>
        <row r="1575">
          <cell r="D1575" t="str">
            <v>Piedmont 2017</v>
          </cell>
          <cell r="E1575">
            <v>24</v>
          </cell>
          <cell r="F1575">
            <v>1</v>
          </cell>
          <cell r="G1575">
            <v>1</v>
          </cell>
          <cell r="H1575">
            <v>0</v>
          </cell>
          <cell r="I1575"/>
          <cell r="J1575">
            <v>14</v>
          </cell>
          <cell r="K1575">
            <v>2</v>
          </cell>
          <cell r="L1575">
            <v>0</v>
          </cell>
          <cell r="M1575">
            <v>2</v>
          </cell>
          <cell r="N1575"/>
          <cell r="O1575">
            <v>15</v>
          </cell>
          <cell r="P1575">
            <v>3</v>
          </cell>
          <cell r="Q1575"/>
          <cell r="R1575">
            <v>7</v>
          </cell>
          <cell r="S1575">
            <v>1</v>
          </cell>
          <cell r="T1575"/>
          <cell r="U1575">
            <v>60</v>
          </cell>
          <cell r="V1575">
            <v>7</v>
          </cell>
        </row>
        <row r="1576">
          <cell r="D1576" t="str">
            <v>Pinole 2014</v>
          </cell>
          <cell r="E1576"/>
          <cell r="F1576"/>
          <cell r="G1576"/>
          <cell r="H1576"/>
          <cell r="I1576"/>
          <cell r="J1576"/>
          <cell r="K1576"/>
          <cell r="L1576"/>
          <cell r="M1576"/>
          <cell r="N1576"/>
          <cell r="O1576"/>
          <cell r="P1576"/>
          <cell r="Q1576"/>
          <cell r="R1576"/>
          <cell r="S1576"/>
          <cell r="T1576"/>
          <cell r="U1576"/>
          <cell r="V1576"/>
        </row>
        <row r="1577">
          <cell r="D1577" t="str">
            <v>Pinole 2015</v>
          </cell>
          <cell r="E1577">
            <v>80</v>
          </cell>
          <cell r="F1577">
            <v>0</v>
          </cell>
          <cell r="G1577">
            <v>0</v>
          </cell>
          <cell r="H1577">
            <v>0</v>
          </cell>
          <cell r="I1577"/>
          <cell r="J1577">
            <v>48</v>
          </cell>
          <cell r="K1577">
            <v>0</v>
          </cell>
          <cell r="L1577">
            <v>0</v>
          </cell>
          <cell r="M1577">
            <v>0</v>
          </cell>
          <cell r="N1577"/>
          <cell r="O1577">
            <v>43</v>
          </cell>
          <cell r="P1577">
            <v>0</v>
          </cell>
          <cell r="Q1577"/>
          <cell r="R1577">
            <v>126</v>
          </cell>
          <cell r="S1577">
            <v>0</v>
          </cell>
          <cell r="T1577"/>
          <cell r="U1577">
            <v>297</v>
          </cell>
          <cell r="V1577">
            <v>0</v>
          </cell>
        </row>
        <row r="1578">
          <cell r="D1578" t="str">
            <v>Pinole 2016</v>
          </cell>
          <cell r="E1578">
            <v>80</v>
          </cell>
          <cell r="F1578">
            <v>0</v>
          </cell>
          <cell r="G1578">
            <v>0</v>
          </cell>
          <cell r="H1578">
            <v>0</v>
          </cell>
          <cell r="I1578"/>
          <cell r="J1578">
            <v>48</v>
          </cell>
          <cell r="K1578">
            <v>0</v>
          </cell>
          <cell r="L1578">
            <v>0</v>
          </cell>
          <cell r="M1578">
            <v>0</v>
          </cell>
          <cell r="N1578"/>
          <cell r="O1578">
            <v>43</v>
          </cell>
          <cell r="P1578">
            <v>1</v>
          </cell>
          <cell r="Q1578"/>
          <cell r="R1578">
            <v>126</v>
          </cell>
          <cell r="S1578">
            <v>2</v>
          </cell>
          <cell r="T1578"/>
          <cell r="U1578">
            <v>297</v>
          </cell>
          <cell r="V1578">
            <v>3</v>
          </cell>
        </row>
        <row r="1579">
          <cell r="D1579" t="str">
            <v>Pinole 2017</v>
          </cell>
          <cell r="E1579">
            <v>80</v>
          </cell>
          <cell r="F1579">
            <v>0</v>
          </cell>
          <cell r="G1579">
            <v>0</v>
          </cell>
          <cell r="H1579">
            <v>0</v>
          </cell>
          <cell r="I1579"/>
          <cell r="J1579">
            <v>48</v>
          </cell>
          <cell r="K1579">
            <v>0</v>
          </cell>
          <cell r="L1579">
            <v>0</v>
          </cell>
          <cell r="M1579">
            <v>0</v>
          </cell>
          <cell r="N1579"/>
          <cell r="O1579">
            <v>43</v>
          </cell>
          <cell r="P1579">
            <v>0</v>
          </cell>
          <cell r="Q1579"/>
          <cell r="R1579">
            <v>126</v>
          </cell>
          <cell r="S1579">
            <v>2</v>
          </cell>
          <cell r="T1579"/>
          <cell r="U1579">
            <v>297</v>
          </cell>
          <cell r="V1579">
            <v>2</v>
          </cell>
        </row>
        <row r="1580">
          <cell r="D1580" t="str">
            <v>Pismo Beach 2014</v>
          </cell>
          <cell r="E1580">
            <v>0</v>
          </cell>
          <cell r="F1580">
            <v>0</v>
          </cell>
          <cell r="G1580">
            <v>0</v>
          </cell>
          <cell r="H1580">
            <v>0</v>
          </cell>
          <cell r="I1580">
            <v>0</v>
          </cell>
          <cell r="J1580">
            <v>0</v>
          </cell>
          <cell r="K1580">
            <v>0</v>
          </cell>
          <cell r="L1580">
            <v>0</v>
          </cell>
          <cell r="M1580">
            <v>0</v>
          </cell>
          <cell r="N1580">
            <v>0</v>
          </cell>
          <cell r="O1580">
            <v>0</v>
          </cell>
          <cell r="P1580">
            <v>0</v>
          </cell>
          <cell r="Q1580">
            <v>0</v>
          </cell>
          <cell r="R1580">
            <v>0</v>
          </cell>
          <cell r="S1580">
            <v>0</v>
          </cell>
          <cell r="T1580">
            <v>0</v>
          </cell>
          <cell r="U1580">
            <v>0</v>
          </cell>
          <cell r="V1580">
            <v>0</v>
          </cell>
        </row>
        <row r="1581">
          <cell r="D1581" t="str">
            <v>Pismo Beach 2015</v>
          </cell>
        </row>
        <row r="1582">
          <cell r="D1582" t="str">
            <v>Pismo Beach 2016</v>
          </cell>
        </row>
        <row r="1583">
          <cell r="D1583" t="str">
            <v>Pismo Beach 2017</v>
          </cell>
        </row>
        <row r="1584">
          <cell r="D1584" t="str">
            <v>Pittsburg 2014</v>
          </cell>
          <cell r="E1584">
            <v>392</v>
          </cell>
          <cell r="F1584">
            <v>0</v>
          </cell>
          <cell r="G1584">
            <v>0</v>
          </cell>
          <cell r="H1584">
            <v>0</v>
          </cell>
          <cell r="I1584"/>
          <cell r="J1584">
            <v>254</v>
          </cell>
          <cell r="K1584">
            <v>0</v>
          </cell>
          <cell r="L1584">
            <v>0</v>
          </cell>
          <cell r="M1584">
            <v>0</v>
          </cell>
          <cell r="N1584"/>
          <cell r="O1584">
            <v>316</v>
          </cell>
          <cell r="P1584">
            <v>216</v>
          </cell>
          <cell r="Q1584"/>
          <cell r="R1584">
            <v>1063</v>
          </cell>
          <cell r="S1584">
            <v>0</v>
          </cell>
          <cell r="T1584"/>
          <cell r="U1584">
            <v>2025</v>
          </cell>
          <cell r="V1584">
            <v>216</v>
          </cell>
        </row>
        <row r="1585">
          <cell r="D1585" t="str">
            <v>Pittsburg 2015</v>
          </cell>
          <cell r="E1585">
            <v>392</v>
          </cell>
          <cell r="F1585">
            <v>0</v>
          </cell>
          <cell r="G1585">
            <v>0</v>
          </cell>
          <cell r="H1585">
            <v>0</v>
          </cell>
          <cell r="I1585"/>
          <cell r="J1585">
            <v>254</v>
          </cell>
          <cell r="K1585">
            <v>2</v>
          </cell>
          <cell r="L1585">
            <v>2</v>
          </cell>
          <cell r="M1585">
            <v>0</v>
          </cell>
          <cell r="N1585"/>
          <cell r="O1585">
            <v>316</v>
          </cell>
          <cell r="P1585">
            <v>150</v>
          </cell>
          <cell r="Q1585"/>
          <cell r="R1585">
            <v>1063</v>
          </cell>
          <cell r="S1585">
            <v>252</v>
          </cell>
          <cell r="T1585"/>
          <cell r="U1585">
            <v>2025</v>
          </cell>
          <cell r="V1585">
            <v>404</v>
          </cell>
        </row>
        <row r="1586">
          <cell r="D1586" t="str">
            <v>Pittsburg 2016</v>
          </cell>
          <cell r="E1586">
            <v>392</v>
          </cell>
          <cell r="F1586">
            <v>23</v>
          </cell>
          <cell r="G1586">
            <v>23</v>
          </cell>
          <cell r="H1586">
            <v>0</v>
          </cell>
          <cell r="I1586"/>
          <cell r="J1586">
            <v>254</v>
          </cell>
          <cell r="K1586">
            <v>209</v>
          </cell>
          <cell r="L1586">
            <v>209</v>
          </cell>
          <cell r="M1586">
            <v>0</v>
          </cell>
          <cell r="N1586"/>
          <cell r="O1586">
            <v>316</v>
          </cell>
          <cell r="P1586">
            <v>0</v>
          </cell>
          <cell r="Q1586"/>
          <cell r="R1586">
            <v>1063</v>
          </cell>
          <cell r="S1586">
            <v>171</v>
          </cell>
          <cell r="T1586"/>
          <cell r="U1586">
            <v>2025</v>
          </cell>
          <cell r="V1586">
            <v>403</v>
          </cell>
        </row>
        <row r="1587">
          <cell r="D1587" t="str">
            <v>Pittsburg 2017</v>
          </cell>
          <cell r="E1587">
            <v>392</v>
          </cell>
          <cell r="F1587">
            <v>0</v>
          </cell>
          <cell r="G1587">
            <v>0</v>
          </cell>
          <cell r="H1587">
            <v>0</v>
          </cell>
          <cell r="I1587"/>
          <cell r="J1587">
            <v>254</v>
          </cell>
          <cell r="K1587">
            <v>6</v>
          </cell>
          <cell r="L1587">
            <v>6</v>
          </cell>
          <cell r="M1587">
            <v>0</v>
          </cell>
          <cell r="N1587"/>
          <cell r="O1587">
            <v>316</v>
          </cell>
          <cell r="P1587">
            <v>0</v>
          </cell>
          <cell r="Q1587"/>
          <cell r="R1587">
            <v>1063</v>
          </cell>
          <cell r="S1587">
            <v>147</v>
          </cell>
          <cell r="T1587"/>
          <cell r="U1587">
            <v>2025</v>
          </cell>
          <cell r="V1587">
            <v>153</v>
          </cell>
        </row>
        <row r="1588">
          <cell r="D1588" t="str">
            <v>Placentia 2013</v>
          </cell>
          <cell r="E1588"/>
          <cell r="F1588"/>
          <cell r="G1588"/>
          <cell r="H1588"/>
          <cell r="I1588"/>
          <cell r="J1588"/>
          <cell r="K1588"/>
          <cell r="L1588"/>
          <cell r="M1588"/>
          <cell r="N1588"/>
          <cell r="O1588"/>
          <cell r="P1588"/>
          <cell r="Q1588"/>
          <cell r="R1588"/>
          <cell r="S1588"/>
          <cell r="T1588"/>
          <cell r="U1588"/>
          <cell r="V1588"/>
        </row>
        <row r="1589">
          <cell r="D1589" t="str">
            <v>Placentia 2014</v>
          </cell>
          <cell r="E1589">
            <v>112</v>
          </cell>
          <cell r="F1589">
            <v>0</v>
          </cell>
          <cell r="G1589">
            <v>0</v>
          </cell>
          <cell r="H1589">
            <v>0</v>
          </cell>
          <cell r="I1589"/>
          <cell r="J1589">
            <v>81</v>
          </cell>
          <cell r="K1589">
            <v>0</v>
          </cell>
          <cell r="L1589">
            <v>0</v>
          </cell>
          <cell r="M1589">
            <v>0</v>
          </cell>
          <cell r="N1589"/>
          <cell r="O1589">
            <v>90</v>
          </cell>
          <cell r="P1589">
            <v>11</v>
          </cell>
          <cell r="Q1589"/>
          <cell r="R1589">
            <v>209</v>
          </cell>
          <cell r="S1589">
            <v>35</v>
          </cell>
          <cell r="T1589"/>
          <cell r="U1589">
            <v>492</v>
          </cell>
          <cell r="V1589">
            <v>46</v>
          </cell>
        </row>
        <row r="1590">
          <cell r="D1590" t="str">
            <v>Placentia 2015</v>
          </cell>
          <cell r="E1590">
            <v>112</v>
          </cell>
          <cell r="F1590">
            <v>0</v>
          </cell>
          <cell r="G1590">
            <v>0</v>
          </cell>
          <cell r="H1590">
            <v>0</v>
          </cell>
          <cell r="I1590"/>
          <cell r="J1590">
            <v>81</v>
          </cell>
          <cell r="K1590">
            <v>0</v>
          </cell>
          <cell r="L1590">
            <v>0</v>
          </cell>
          <cell r="M1590">
            <v>0</v>
          </cell>
          <cell r="N1590"/>
          <cell r="O1590">
            <v>90</v>
          </cell>
          <cell r="P1590">
            <v>10</v>
          </cell>
          <cell r="Q1590"/>
          <cell r="R1590">
            <v>209</v>
          </cell>
          <cell r="S1590">
            <v>45</v>
          </cell>
          <cell r="T1590"/>
          <cell r="U1590">
            <v>492</v>
          </cell>
          <cell r="V1590">
            <v>55</v>
          </cell>
        </row>
        <row r="1591">
          <cell r="D1591" t="str">
            <v>Placentia 2016</v>
          </cell>
          <cell r="E1591">
            <v>112</v>
          </cell>
          <cell r="F1591">
            <v>0</v>
          </cell>
          <cell r="G1591">
            <v>0</v>
          </cell>
          <cell r="H1591">
            <v>0</v>
          </cell>
          <cell r="I1591"/>
          <cell r="J1591">
            <v>81</v>
          </cell>
          <cell r="K1591">
            <v>0</v>
          </cell>
          <cell r="L1591">
            <v>0</v>
          </cell>
          <cell r="M1591">
            <v>0</v>
          </cell>
          <cell r="N1591"/>
          <cell r="O1591">
            <v>90</v>
          </cell>
          <cell r="P1591">
            <v>10</v>
          </cell>
          <cell r="Q1591"/>
          <cell r="R1591">
            <v>209</v>
          </cell>
          <cell r="S1591">
            <v>23</v>
          </cell>
          <cell r="T1591"/>
          <cell r="U1591">
            <v>492</v>
          </cell>
          <cell r="V1591">
            <v>33</v>
          </cell>
        </row>
        <row r="1592">
          <cell r="D1592" t="str">
            <v>Placentia 2017</v>
          </cell>
          <cell r="E1592">
            <v>112</v>
          </cell>
          <cell r="F1592">
            <v>0</v>
          </cell>
          <cell r="G1592">
            <v>0</v>
          </cell>
          <cell r="H1592">
            <v>0</v>
          </cell>
          <cell r="I1592"/>
          <cell r="J1592">
            <v>81</v>
          </cell>
          <cell r="K1592">
            <v>0</v>
          </cell>
          <cell r="L1592">
            <v>0</v>
          </cell>
          <cell r="M1592">
            <v>0</v>
          </cell>
          <cell r="N1592"/>
          <cell r="O1592">
            <v>90</v>
          </cell>
          <cell r="P1592">
            <v>0</v>
          </cell>
          <cell r="Q1592"/>
          <cell r="R1592">
            <v>209</v>
          </cell>
          <cell r="S1592">
            <v>9</v>
          </cell>
          <cell r="T1592"/>
          <cell r="U1592">
            <v>492</v>
          </cell>
          <cell r="V1592">
            <v>9</v>
          </cell>
        </row>
        <row r="1593">
          <cell r="D1593" t="str">
            <v>Placer County - Unincorporated 2013</v>
          </cell>
          <cell r="E1593">
            <v>1365</v>
          </cell>
          <cell r="F1593">
            <v>0</v>
          </cell>
          <cell r="G1593">
            <v>0</v>
          </cell>
          <cell r="H1593">
            <v>0</v>
          </cell>
          <cell r="I1593"/>
          <cell r="J1593">
            <v>957</v>
          </cell>
          <cell r="K1593">
            <v>18</v>
          </cell>
          <cell r="L1593">
            <v>4</v>
          </cell>
          <cell r="M1593">
            <v>14</v>
          </cell>
          <cell r="N1593"/>
          <cell r="O1593">
            <v>936</v>
          </cell>
          <cell r="P1593">
            <v>2</v>
          </cell>
          <cell r="Q1593"/>
          <cell r="R1593">
            <v>1773</v>
          </cell>
          <cell r="S1593">
            <v>241</v>
          </cell>
          <cell r="T1593"/>
          <cell r="U1593">
            <v>5031</v>
          </cell>
          <cell r="V1593">
            <v>261</v>
          </cell>
        </row>
        <row r="1594">
          <cell r="D1594" t="str">
            <v>Placer County - Unincorporated 2014</v>
          </cell>
          <cell r="E1594">
            <v>1365</v>
          </cell>
          <cell r="F1594">
            <v>0</v>
          </cell>
          <cell r="G1594">
            <v>0</v>
          </cell>
          <cell r="H1594">
            <v>0</v>
          </cell>
          <cell r="I1594"/>
          <cell r="J1594">
            <v>957</v>
          </cell>
          <cell r="K1594">
            <v>17</v>
          </cell>
          <cell r="L1594">
            <v>2</v>
          </cell>
          <cell r="M1594">
            <v>15</v>
          </cell>
          <cell r="N1594"/>
          <cell r="O1594">
            <v>936</v>
          </cell>
          <cell r="P1594">
            <v>0</v>
          </cell>
          <cell r="Q1594"/>
          <cell r="R1594">
            <v>1773</v>
          </cell>
          <cell r="S1594">
            <v>326</v>
          </cell>
          <cell r="T1594"/>
          <cell r="U1594">
            <v>5031</v>
          </cell>
          <cell r="V1594">
            <v>343</v>
          </cell>
        </row>
        <row r="1595">
          <cell r="D1595" t="str">
            <v>Placer County - Unincorporated 2015</v>
          </cell>
          <cell r="E1595">
            <v>1365</v>
          </cell>
          <cell r="F1595">
            <v>0</v>
          </cell>
          <cell r="G1595">
            <v>0</v>
          </cell>
          <cell r="H1595">
            <v>0</v>
          </cell>
          <cell r="I1595"/>
          <cell r="J1595">
            <v>957</v>
          </cell>
          <cell r="K1595">
            <v>16</v>
          </cell>
          <cell r="L1595">
            <v>1</v>
          </cell>
          <cell r="M1595">
            <v>15</v>
          </cell>
          <cell r="N1595"/>
          <cell r="O1595">
            <v>936</v>
          </cell>
          <cell r="P1595">
            <v>0</v>
          </cell>
          <cell r="Q1595"/>
          <cell r="R1595">
            <v>1773</v>
          </cell>
          <cell r="S1595">
            <v>282</v>
          </cell>
          <cell r="T1595"/>
          <cell r="U1595">
            <v>5031</v>
          </cell>
          <cell r="V1595">
            <v>298</v>
          </cell>
        </row>
        <row r="1596">
          <cell r="D1596" t="str">
            <v>Placer County - Unincorporated 2016</v>
          </cell>
          <cell r="E1596">
            <v>1365</v>
          </cell>
          <cell r="F1596">
            <v>36</v>
          </cell>
          <cell r="G1596">
            <v>36</v>
          </cell>
          <cell r="H1596">
            <v>0</v>
          </cell>
          <cell r="I1596"/>
          <cell r="J1596">
            <v>957</v>
          </cell>
          <cell r="K1596">
            <v>31</v>
          </cell>
          <cell r="L1596">
            <v>31</v>
          </cell>
          <cell r="M1596">
            <v>0</v>
          </cell>
          <cell r="N1596"/>
          <cell r="O1596">
            <v>936</v>
          </cell>
          <cell r="P1596">
            <v>15</v>
          </cell>
          <cell r="Q1596"/>
          <cell r="R1596">
            <v>1773</v>
          </cell>
          <cell r="S1596">
            <v>334</v>
          </cell>
          <cell r="T1596"/>
          <cell r="U1596">
            <v>5031</v>
          </cell>
          <cell r="V1596">
            <v>416</v>
          </cell>
        </row>
        <row r="1597">
          <cell r="D1597" t="str">
            <v>Placer County - Unincorporated 2017</v>
          </cell>
          <cell r="E1597">
            <v>1365</v>
          </cell>
          <cell r="F1597">
            <v>0</v>
          </cell>
          <cell r="G1597">
            <v>0</v>
          </cell>
          <cell r="H1597">
            <v>0</v>
          </cell>
          <cell r="I1597"/>
          <cell r="J1597">
            <v>957</v>
          </cell>
          <cell r="K1597">
            <v>3</v>
          </cell>
          <cell r="L1597">
            <v>3</v>
          </cell>
          <cell r="M1597">
            <v>0</v>
          </cell>
          <cell r="N1597"/>
          <cell r="O1597">
            <v>936</v>
          </cell>
          <cell r="P1597">
            <v>50</v>
          </cell>
          <cell r="Q1597"/>
          <cell r="R1597">
            <v>1773</v>
          </cell>
          <cell r="S1597">
            <v>283</v>
          </cell>
          <cell r="T1597"/>
          <cell r="U1597">
            <v>5031</v>
          </cell>
          <cell r="V1597">
            <v>336</v>
          </cell>
        </row>
        <row r="1598">
          <cell r="D1598" t="str">
            <v>Placerville 2013</v>
          </cell>
          <cell r="E1598">
            <v>78</v>
          </cell>
          <cell r="F1598">
            <v>0</v>
          </cell>
          <cell r="G1598">
            <v>0</v>
          </cell>
          <cell r="H1598">
            <v>0</v>
          </cell>
          <cell r="I1598"/>
          <cell r="J1598">
            <v>55</v>
          </cell>
          <cell r="K1598">
            <v>0</v>
          </cell>
          <cell r="L1598">
            <v>0</v>
          </cell>
          <cell r="M1598">
            <v>0</v>
          </cell>
          <cell r="N1598"/>
          <cell r="O1598">
            <v>69</v>
          </cell>
          <cell r="P1598">
            <v>5</v>
          </cell>
          <cell r="Q1598"/>
          <cell r="R1598">
            <v>170</v>
          </cell>
          <cell r="S1598">
            <v>47</v>
          </cell>
          <cell r="T1598"/>
          <cell r="U1598">
            <v>372</v>
          </cell>
          <cell r="V1598">
            <v>52</v>
          </cell>
        </row>
        <row r="1599">
          <cell r="D1599" t="str">
            <v>Placerville 2014</v>
          </cell>
          <cell r="E1599">
            <v>78</v>
          </cell>
          <cell r="F1599">
            <v>0</v>
          </cell>
          <cell r="G1599">
            <v>0</v>
          </cell>
          <cell r="H1599">
            <v>0</v>
          </cell>
          <cell r="I1599"/>
          <cell r="J1599">
            <v>55</v>
          </cell>
          <cell r="K1599">
            <v>0</v>
          </cell>
          <cell r="L1599">
            <v>0</v>
          </cell>
          <cell r="M1599">
            <v>0</v>
          </cell>
          <cell r="N1599"/>
          <cell r="O1599">
            <v>69</v>
          </cell>
          <cell r="P1599">
            <v>9</v>
          </cell>
          <cell r="Q1599"/>
          <cell r="R1599">
            <v>170</v>
          </cell>
          <cell r="S1599">
            <v>1</v>
          </cell>
          <cell r="T1599"/>
          <cell r="U1599">
            <v>372</v>
          </cell>
          <cell r="V1599">
            <v>10</v>
          </cell>
        </row>
        <row r="1600">
          <cell r="D1600" t="str">
            <v>Placerville 2015</v>
          </cell>
          <cell r="E1600">
            <v>78</v>
          </cell>
          <cell r="F1600">
            <v>0</v>
          </cell>
          <cell r="G1600">
            <v>0</v>
          </cell>
          <cell r="H1600">
            <v>0</v>
          </cell>
          <cell r="I1600"/>
          <cell r="J1600">
            <v>55</v>
          </cell>
          <cell r="K1600">
            <v>0</v>
          </cell>
          <cell r="L1600">
            <v>0</v>
          </cell>
          <cell r="M1600">
            <v>0</v>
          </cell>
          <cell r="N1600"/>
          <cell r="O1600">
            <v>69</v>
          </cell>
          <cell r="P1600">
            <v>4</v>
          </cell>
          <cell r="Q1600"/>
          <cell r="R1600">
            <v>170</v>
          </cell>
          <cell r="S1600">
            <v>20</v>
          </cell>
          <cell r="T1600"/>
          <cell r="U1600">
            <v>372</v>
          </cell>
          <cell r="V1600">
            <v>24</v>
          </cell>
        </row>
        <row r="1601">
          <cell r="D1601" t="str">
            <v>Placerville 2016</v>
          </cell>
          <cell r="E1601">
            <v>78</v>
          </cell>
          <cell r="F1601">
            <v>0</v>
          </cell>
          <cell r="G1601">
            <v>0</v>
          </cell>
          <cell r="H1601">
            <v>0</v>
          </cell>
          <cell r="I1601"/>
          <cell r="J1601">
            <v>55</v>
          </cell>
          <cell r="K1601">
            <v>0</v>
          </cell>
          <cell r="L1601">
            <v>0</v>
          </cell>
          <cell r="M1601">
            <v>0</v>
          </cell>
          <cell r="N1601"/>
          <cell r="O1601">
            <v>69</v>
          </cell>
          <cell r="P1601">
            <v>15</v>
          </cell>
          <cell r="Q1601"/>
          <cell r="R1601">
            <v>170</v>
          </cell>
          <cell r="S1601">
            <v>53</v>
          </cell>
          <cell r="T1601"/>
          <cell r="U1601">
            <v>372</v>
          </cell>
          <cell r="V1601">
            <v>68</v>
          </cell>
        </row>
        <row r="1602">
          <cell r="D1602" t="str">
            <v>Placerville 2017</v>
          </cell>
          <cell r="E1602">
            <v>78</v>
          </cell>
          <cell r="F1602">
            <v>0</v>
          </cell>
          <cell r="G1602">
            <v>0</v>
          </cell>
          <cell r="H1602">
            <v>0</v>
          </cell>
          <cell r="I1602"/>
          <cell r="J1602">
            <v>55</v>
          </cell>
          <cell r="K1602">
            <v>0</v>
          </cell>
          <cell r="L1602">
            <v>0</v>
          </cell>
          <cell r="M1602">
            <v>0</v>
          </cell>
          <cell r="N1602"/>
          <cell r="O1602">
            <v>69</v>
          </cell>
          <cell r="P1602">
            <v>18</v>
          </cell>
          <cell r="Q1602"/>
          <cell r="R1602">
            <v>170</v>
          </cell>
          <cell r="S1602">
            <v>1</v>
          </cell>
          <cell r="T1602"/>
          <cell r="U1602">
            <v>372</v>
          </cell>
          <cell r="V1602">
            <v>19</v>
          </cell>
        </row>
        <row r="1603">
          <cell r="D1603" t="str">
            <v>Pleasant Hill 2014</v>
          </cell>
          <cell r="E1603">
            <v>118</v>
          </cell>
          <cell r="F1603">
            <v>0</v>
          </cell>
          <cell r="G1603">
            <v>0</v>
          </cell>
          <cell r="H1603">
            <v>0</v>
          </cell>
          <cell r="I1603"/>
          <cell r="J1603">
            <v>69</v>
          </cell>
          <cell r="K1603">
            <v>0</v>
          </cell>
          <cell r="L1603">
            <v>0</v>
          </cell>
          <cell r="M1603">
            <v>0</v>
          </cell>
          <cell r="N1603"/>
          <cell r="O1603">
            <v>84</v>
          </cell>
          <cell r="P1603">
            <v>0</v>
          </cell>
          <cell r="Q1603"/>
          <cell r="R1603">
            <v>177</v>
          </cell>
          <cell r="S1603">
            <v>4</v>
          </cell>
          <cell r="T1603"/>
          <cell r="U1603">
            <v>448</v>
          </cell>
          <cell r="V1603">
            <v>4</v>
          </cell>
        </row>
        <row r="1604">
          <cell r="D1604" t="str">
            <v>Pleasant Hill 2015</v>
          </cell>
          <cell r="E1604">
            <v>118</v>
          </cell>
          <cell r="F1604">
            <v>0</v>
          </cell>
          <cell r="G1604">
            <v>0</v>
          </cell>
          <cell r="H1604">
            <v>0</v>
          </cell>
          <cell r="I1604"/>
          <cell r="J1604">
            <v>69</v>
          </cell>
          <cell r="K1604">
            <v>0</v>
          </cell>
          <cell r="L1604">
            <v>0</v>
          </cell>
          <cell r="M1604">
            <v>0</v>
          </cell>
          <cell r="N1604"/>
          <cell r="O1604">
            <v>84</v>
          </cell>
          <cell r="P1604">
            <v>2</v>
          </cell>
          <cell r="Q1604"/>
          <cell r="R1604">
            <v>177</v>
          </cell>
          <cell r="S1604">
            <v>6</v>
          </cell>
          <cell r="T1604"/>
          <cell r="U1604">
            <v>448</v>
          </cell>
          <cell r="V1604">
            <v>8</v>
          </cell>
        </row>
        <row r="1605">
          <cell r="D1605" t="str">
            <v>Pleasant Hill 2016</v>
          </cell>
          <cell r="E1605">
            <v>118</v>
          </cell>
          <cell r="F1605">
            <v>0</v>
          </cell>
          <cell r="G1605">
            <v>0</v>
          </cell>
          <cell r="H1605">
            <v>0</v>
          </cell>
          <cell r="I1605"/>
          <cell r="J1605">
            <v>69</v>
          </cell>
          <cell r="K1605">
            <v>0</v>
          </cell>
          <cell r="L1605">
            <v>0</v>
          </cell>
          <cell r="M1605">
            <v>0</v>
          </cell>
          <cell r="N1605"/>
          <cell r="O1605">
            <v>84</v>
          </cell>
          <cell r="P1605">
            <v>0</v>
          </cell>
          <cell r="Q1605"/>
          <cell r="R1605">
            <v>177</v>
          </cell>
          <cell r="S1605">
            <v>6</v>
          </cell>
          <cell r="T1605"/>
          <cell r="U1605">
            <v>448</v>
          </cell>
          <cell r="V1605">
            <v>6</v>
          </cell>
        </row>
        <row r="1606">
          <cell r="D1606" t="str">
            <v>Pleasant Hill 2017</v>
          </cell>
          <cell r="E1606">
            <v>118</v>
          </cell>
          <cell r="F1606">
            <v>0</v>
          </cell>
          <cell r="G1606">
            <v>0</v>
          </cell>
          <cell r="H1606">
            <v>0</v>
          </cell>
          <cell r="I1606"/>
          <cell r="J1606">
            <v>69</v>
          </cell>
          <cell r="K1606">
            <v>0</v>
          </cell>
          <cell r="L1606">
            <v>0</v>
          </cell>
          <cell r="M1606">
            <v>0</v>
          </cell>
          <cell r="N1606"/>
          <cell r="O1606">
            <v>84</v>
          </cell>
          <cell r="P1606">
            <v>2</v>
          </cell>
          <cell r="Q1606"/>
          <cell r="R1606">
            <v>177</v>
          </cell>
          <cell r="S1606">
            <v>5</v>
          </cell>
          <cell r="T1606"/>
          <cell r="U1606">
            <v>448</v>
          </cell>
          <cell r="V1606">
            <v>7</v>
          </cell>
        </row>
        <row r="1607">
          <cell r="D1607" t="str">
            <v>Pleasanton 2014</v>
          </cell>
          <cell r="E1607">
            <v>716</v>
          </cell>
          <cell r="F1607">
            <v>38</v>
          </cell>
          <cell r="G1607">
            <v>38</v>
          </cell>
          <cell r="H1607">
            <v>0</v>
          </cell>
          <cell r="I1607"/>
          <cell r="J1607">
            <v>391</v>
          </cell>
          <cell r="K1607">
            <v>0</v>
          </cell>
          <cell r="L1607">
            <v>0</v>
          </cell>
          <cell r="M1607">
            <v>0</v>
          </cell>
          <cell r="N1607"/>
          <cell r="O1607">
            <v>407</v>
          </cell>
          <cell r="P1607">
            <v>2</v>
          </cell>
          <cell r="Q1607"/>
          <cell r="R1607">
            <v>553</v>
          </cell>
          <cell r="S1607">
            <v>283</v>
          </cell>
          <cell r="T1607"/>
          <cell r="U1607">
            <v>2067</v>
          </cell>
          <cell r="V1607">
            <v>323</v>
          </cell>
        </row>
        <row r="1608">
          <cell r="D1608" t="str">
            <v>Pleasanton 2015</v>
          </cell>
          <cell r="E1608">
            <v>716</v>
          </cell>
          <cell r="F1608">
            <v>54</v>
          </cell>
          <cell r="G1608">
            <v>54</v>
          </cell>
          <cell r="H1608">
            <v>0</v>
          </cell>
          <cell r="I1608"/>
          <cell r="J1608">
            <v>391</v>
          </cell>
          <cell r="K1608">
            <v>16</v>
          </cell>
          <cell r="L1608">
            <v>16</v>
          </cell>
          <cell r="M1608">
            <v>0</v>
          </cell>
          <cell r="N1608"/>
          <cell r="O1608">
            <v>407</v>
          </cell>
          <cell r="P1608">
            <v>0</v>
          </cell>
          <cell r="Q1608"/>
          <cell r="R1608">
            <v>553</v>
          </cell>
          <cell r="S1608">
            <v>819</v>
          </cell>
          <cell r="T1608"/>
          <cell r="U1608">
            <v>2067</v>
          </cell>
          <cell r="V1608">
            <v>889</v>
          </cell>
        </row>
        <row r="1609">
          <cell r="D1609" t="str">
            <v>Pleasanton 2016</v>
          </cell>
          <cell r="E1609">
            <v>716</v>
          </cell>
          <cell r="F1609">
            <v>128</v>
          </cell>
          <cell r="G1609">
            <v>128</v>
          </cell>
          <cell r="H1609">
            <v>0</v>
          </cell>
          <cell r="I1609"/>
          <cell r="J1609">
            <v>391</v>
          </cell>
          <cell r="K1609">
            <v>21</v>
          </cell>
          <cell r="L1609">
            <v>21</v>
          </cell>
          <cell r="M1609">
            <v>0</v>
          </cell>
          <cell r="N1609"/>
          <cell r="O1609">
            <v>407</v>
          </cell>
          <cell r="P1609">
            <v>7</v>
          </cell>
          <cell r="Q1609"/>
          <cell r="R1609">
            <v>553</v>
          </cell>
          <cell r="S1609">
            <v>228</v>
          </cell>
          <cell r="T1609"/>
          <cell r="U1609">
            <v>2067</v>
          </cell>
          <cell r="V1609">
            <v>384</v>
          </cell>
        </row>
        <row r="1610">
          <cell r="D1610" t="str">
            <v>Pleasanton 2017</v>
          </cell>
          <cell r="E1610">
            <v>716</v>
          </cell>
          <cell r="F1610">
            <v>0</v>
          </cell>
          <cell r="G1610">
            <v>0</v>
          </cell>
          <cell r="H1610">
            <v>0</v>
          </cell>
          <cell r="I1610"/>
          <cell r="J1610">
            <v>391</v>
          </cell>
          <cell r="K1610">
            <v>7</v>
          </cell>
          <cell r="L1610">
            <v>6</v>
          </cell>
          <cell r="M1610">
            <v>1</v>
          </cell>
          <cell r="N1610"/>
          <cell r="O1610">
            <v>407</v>
          </cell>
          <cell r="P1610">
            <v>6</v>
          </cell>
          <cell r="Q1610"/>
          <cell r="R1610">
            <v>553</v>
          </cell>
          <cell r="S1610">
            <v>102</v>
          </cell>
          <cell r="T1610"/>
          <cell r="U1610">
            <v>2067</v>
          </cell>
          <cell r="V1610">
            <v>115</v>
          </cell>
        </row>
        <row r="1611">
          <cell r="D1611" t="str">
            <v>Plumas County - Unincorporated 2014</v>
          </cell>
          <cell r="E1611"/>
          <cell r="F1611"/>
          <cell r="G1611"/>
          <cell r="H1611"/>
          <cell r="I1611"/>
          <cell r="J1611"/>
          <cell r="K1611"/>
          <cell r="L1611"/>
          <cell r="M1611"/>
          <cell r="N1611"/>
          <cell r="O1611"/>
          <cell r="P1611"/>
          <cell r="Q1611"/>
          <cell r="R1611"/>
          <cell r="S1611"/>
          <cell r="T1611"/>
          <cell r="U1611"/>
          <cell r="V1611"/>
        </row>
        <row r="1612">
          <cell r="D1612" t="str">
            <v>Plumas County - Unincorporated 2015</v>
          </cell>
          <cell r="E1612"/>
          <cell r="F1612"/>
          <cell r="G1612"/>
          <cell r="H1612"/>
          <cell r="I1612"/>
          <cell r="J1612"/>
          <cell r="K1612"/>
          <cell r="L1612"/>
          <cell r="M1612"/>
          <cell r="N1612"/>
          <cell r="O1612"/>
          <cell r="P1612"/>
          <cell r="Q1612"/>
          <cell r="R1612"/>
          <cell r="S1612"/>
          <cell r="T1612"/>
          <cell r="U1612"/>
          <cell r="V1612"/>
        </row>
        <row r="1613">
          <cell r="D1613" t="str">
            <v>Plumas County - Unincorporated 2016</v>
          </cell>
          <cell r="E1613">
            <v>12</v>
          </cell>
          <cell r="F1613">
            <v>0</v>
          </cell>
          <cell r="G1613">
            <v>0</v>
          </cell>
          <cell r="H1613">
            <v>0</v>
          </cell>
          <cell r="I1613"/>
          <cell r="J1613">
            <v>8</v>
          </cell>
          <cell r="K1613">
            <v>0</v>
          </cell>
          <cell r="L1613">
            <v>0</v>
          </cell>
          <cell r="M1613">
            <v>0</v>
          </cell>
          <cell r="N1613"/>
          <cell r="O1613">
            <v>12</v>
          </cell>
          <cell r="P1613">
            <v>4</v>
          </cell>
          <cell r="Q1613"/>
          <cell r="R1613">
            <v>25</v>
          </cell>
          <cell r="S1613">
            <v>34</v>
          </cell>
          <cell r="T1613"/>
          <cell r="U1613">
            <v>57</v>
          </cell>
          <cell r="V1613">
            <v>38</v>
          </cell>
        </row>
        <row r="1614">
          <cell r="D1614" t="str">
            <v>Plumas County - Unincorporated 2017</v>
          </cell>
          <cell r="E1614">
            <v>12</v>
          </cell>
          <cell r="F1614">
            <v>0</v>
          </cell>
          <cell r="G1614">
            <v>0</v>
          </cell>
          <cell r="H1614">
            <v>0</v>
          </cell>
          <cell r="I1614"/>
          <cell r="J1614">
            <v>8</v>
          </cell>
          <cell r="K1614">
            <v>0</v>
          </cell>
          <cell r="L1614">
            <v>0</v>
          </cell>
          <cell r="M1614">
            <v>0</v>
          </cell>
          <cell r="N1614"/>
          <cell r="O1614">
            <v>12</v>
          </cell>
          <cell r="P1614">
            <v>15</v>
          </cell>
          <cell r="Q1614"/>
          <cell r="R1614">
            <v>25</v>
          </cell>
          <cell r="S1614">
            <v>25</v>
          </cell>
          <cell r="T1614"/>
          <cell r="U1614">
            <v>57</v>
          </cell>
          <cell r="V1614">
            <v>40</v>
          </cell>
        </row>
        <row r="1615">
          <cell r="D1615" t="str">
            <v>Plymouth 2014</v>
          </cell>
          <cell r="E1615"/>
          <cell r="F1615"/>
          <cell r="G1615"/>
          <cell r="H1615"/>
          <cell r="I1615"/>
          <cell r="J1615"/>
          <cell r="K1615"/>
          <cell r="L1615"/>
          <cell r="M1615"/>
          <cell r="N1615"/>
          <cell r="O1615"/>
          <cell r="P1615"/>
          <cell r="Q1615"/>
          <cell r="R1615"/>
          <cell r="S1615"/>
          <cell r="T1615"/>
          <cell r="U1615"/>
          <cell r="V1615"/>
        </row>
        <row r="1616">
          <cell r="D1616" t="str">
            <v>Plymouth 2015</v>
          </cell>
          <cell r="E1616"/>
          <cell r="F1616"/>
          <cell r="G1616"/>
          <cell r="H1616"/>
          <cell r="I1616"/>
          <cell r="J1616"/>
          <cell r="K1616"/>
          <cell r="L1616"/>
          <cell r="M1616"/>
          <cell r="N1616"/>
          <cell r="O1616"/>
          <cell r="P1616"/>
          <cell r="Q1616"/>
          <cell r="R1616"/>
          <cell r="S1616"/>
          <cell r="T1616"/>
          <cell r="U1616"/>
          <cell r="V1616"/>
        </row>
        <row r="1617">
          <cell r="D1617" t="str">
            <v>Plymouth 2016</v>
          </cell>
          <cell r="E1617"/>
          <cell r="F1617"/>
          <cell r="G1617"/>
          <cell r="H1617"/>
          <cell r="I1617"/>
          <cell r="J1617"/>
          <cell r="K1617"/>
          <cell r="L1617"/>
          <cell r="M1617"/>
          <cell r="N1617"/>
          <cell r="O1617"/>
          <cell r="P1617"/>
          <cell r="Q1617"/>
          <cell r="R1617"/>
          <cell r="S1617"/>
          <cell r="T1617"/>
          <cell r="U1617"/>
          <cell r="V1617"/>
        </row>
        <row r="1618">
          <cell r="D1618" t="str">
            <v>Plymouth 2017</v>
          </cell>
          <cell r="E1618">
            <v>1</v>
          </cell>
          <cell r="F1618">
            <v>0</v>
          </cell>
          <cell r="G1618">
            <v>0</v>
          </cell>
          <cell r="H1618">
            <v>0</v>
          </cell>
          <cell r="I1618"/>
          <cell r="J1618">
            <v>1</v>
          </cell>
          <cell r="K1618">
            <v>0</v>
          </cell>
          <cell r="L1618">
            <v>0</v>
          </cell>
          <cell r="M1618">
            <v>0</v>
          </cell>
          <cell r="N1618"/>
          <cell r="O1618">
            <v>1</v>
          </cell>
          <cell r="P1618">
            <v>0</v>
          </cell>
          <cell r="Q1618"/>
          <cell r="R1618">
            <v>1</v>
          </cell>
          <cell r="S1618">
            <v>18</v>
          </cell>
          <cell r="T1618"/>
          <cell r="U1618">
            <v>4</v>
          </cell>
          <cell r="V1618">
            <v>18</v>
          </cell>
        </row>
        <row r="1619">
          <cell r="D1619" t="str">
            <v>Point Arena 2014</v>
          </cell>
          <cell r="E1619">
            <v>1</v>
          </cell>
          <cell r="F1619">
            <v>0</v>
          </cell>
          <cell r="G1619">
            <v>0</v>
          </cell>
          <cell r="H1619">
            <v>0</v>
          </cell>
          <cell r="I1619"/>
          <cell r="J1619">
            <v>1</v>
          </cell>
          <cell r="K1619">
            <v>0</v>
          </cell>
          <cell r="L1619">
            <v>0</v>
          </cell>
          <cell r="M1619">
            <v>0</v>
          </cell>
          <cell r="N1619"/>
          <cell r="O1619">
            <v>1</v>
          </cell>
          <cell r="P1619">
            <v>1</v>
          </cell>
          <cell r="Q1619"/>
          <cell r="R1619">
            <v>1</v>
          </cell>
          <cell r="S1619">
            <v>0</v>
          </cell>
          <cell r="T1619"/>
          <cell r="U1619">
            <v>4</v>
          </cell>
          <cell r="V1619">
            <v>1</v>
          </cell>
        </row>
        <row r="1620">
          <cell r="D1620" t="str">
            <v>Point Arena 2015</v>
          </cell>
          <cell r="E1620">
            <v>1</v>
          </cell>
          <cell r="F1620">
            <v>0</v>
          </cell>
          <cell r="G1620">
            <v>0</v>
          </cell>
          <cell r="H1620">
            <v>0</v>
          </cell>
          <cell r="I1620"/>
          <cell r="J1620">
            <v>1</v>
          </cell>
          <cell r="K1620">
            <v>0</v>
          </cell>
          <cell r="L1620">
            <v>0</v>
          </cell>
          <cell r="M1620">
            <v>0</v>
          </cell>
          <cell r="N1620"/>
          <cell r="O1620">
            <v>1</v>
          </cell>
          <cell r="P1620">
            <v>1</v>
          </cell>
          <cell r="Q1620"/>
          <cell r="R1620">
            <v>1</v>
          </cell>
          <cell r="S1620">
            <v>0</v>
          </cell>
          <cell r="T1620"/>
          <cell r="U1620">
            <v>4</v>
          </cell>
          <cell r="V1620">
            <v>1</v>
          </cell>
        </row>
        <row r="1621">
          <cell r="D1621" t="str">
            <v>Point Arena 2016</v>
          </cell>
          <cell r="E1621">
            <v>1</v>
          </cell>
          <cell r="F1621">
            <v>0</v>
          </cell>
          <cell r="G1621">
            <v>0</v>
          </cell>
          <cell r="H1621">
            <v>0</v>
          </cell>
          <cell r="I1621"/>
          <cell r="J1621">
            <v>1</v>
          </cell>
          <cell r="K1621">
            <v>0</v>
          </cell>
          <cell r="L1621">
            <v>0</v>
          </cell>
          <cell r="M1621">
            <v>0</v>
          </cell>
          <cell r="N1621"/>
          <cell r="O1621">
            <v>1</v>
          </cell>
          <cell r="P1621">
            <v>0</v>
          </cell>
          <cell r="Q1621"/>
          <cell r="R1621">
            <v>1</v>
          </cell>
          <cell r="S1621">
            <v>0</v>
          </cell>
          <cell r="T1621"/>
          <cell r="U1621">
            <v>4</v>
          </cell>
          <cell r="V1621">
            <v>0</v>
          </cell>
        </row>
        <row r="1622">
          <cell r="D1622" t="str">
            <v>Point Arena 2017</v>
          </cell>
          <cell r="E1622">
            <v>1</v>
          </cell>
          <cell r="F1622">
            <v>0</v>
          </cell>
          <cell r="G1622">
            <v>0</v>
          </cell>
          <cell r="H1622">
            <v>0</v>
          </cell>
          <cell r="I1622"/>
          <cell r="J1622">
            <v>1</v>
          </cell>
          <cell r="K1622">
            <v>0</v>
          </cell>
          <cell r="L1622">
            <v>0</v>
          </cell>
          <cell r="M1622">
            <v>0</v>
          </cell>
          <cell r="N1622"/>
          <cell r="O1622">
            <v>1</v>
          </cell>
          <cell r="P1622">
            <v>0</v>
          </cell>
          <cell r="Q1622"/>
          <cell r="R1622">
            <v>1</v>
          </cell>
          <cell r="S1622">
            <v>0</v>
          </cell>
          <cell r="T1622"/>
          <cell r="U1622">
            <v>4</v>
          </cell>
          <cell r="V1622">
            <v>0</v>
          </cell>
        </row>
        <row r="1623">
          <cell r="D1623" t="str">
            <v>Pomona 2013</v>
          </cell>
          <cell r="E1623"/>
          <cell r="F1623"/>
          <cell r="G1623"/>
          <cell r="H1623"/>
          <cell r="I1623"/>
          <cell r="J1623"/>
          <cell r="K1623"/>
          <cell r="L1623"/>
          <cell r="M1623"/>
          <cell r="N1623"/>
          <cell r="O1623"/>
          <cell r="P1623"/>
          <cell r="Q1623"/>
          <cell r="R1623"/>
          <cell r="S1623"/>
          <cell r="T1623"/>
          <cell r="U1623"/>
          <cell r="V1623"/>
        </row>
        <row r="1624">
          <cell r="D1624" t="str">
            <v>Pomona 2014</v>
          </cell>
          <cell r="E1624">
            <v>0</v>
          </cell>
          <cell r="F1624">
            <v>0</v>
          </cell>
          <cell r="G1624">
            <v>0</v>
          </cell>
          <cell r="H1624">
            <v>0</v>
          </cell>
          <cell r="I1624">
            <v>0</v>
          </cell>
          <cell r="J1624">
            <v>0</v>
          </cell>
          <cell r="K1624">
            <v>0</v>
          </cell>
          <cell r="L1624">
            <v>0</v>
          </cell>
          <cell r="M1624">
            <v>0</v>
          </cell>
          <cell r="N1624">
            <v>0</v>
          </cell>
          <cell r="O1624">
            <v>0</v>
          </cell>
          <cell r="P1624">
            <v>0</v>
          </cell>
          <cell r="Q1624">
            <v>0</v>
          </cell>
          <cell r="R1624">
            <v>0</v>
          </cell>
          <cell r="S1624">
            <v>0</v>
          </cell>
          <cell r="T1624">
            <v>0</v>
          </cell>
          <cell r="U1624">
            <v>0</v>
          </cell>
          <cell r="V1624">
            <v>0</v>
          </cell>
        </row>
        <row r="1625">
          <cell r="D1625" t="str">
            <v>Pomona 2015</v>
          </cell>
        </row>
        <row r="1626">
          <cell r="D1626" t="str">
            <v>Pomona 2016</v>
          </cell>
        </row>
        <row r="1627">
          <cell r="D1627" t="str">
            <v>Pomona 2017</v>
          </cell>
        </row>
        <row r="1628">
          <cell r="D1628" t="str">
            <v>Port Hueneme 2013</v>
          </cell>
        </row>
        <row r="1629">
          <cell r="D1629" t="str">
            <v>Port Hueneme 2014</v>
          </cell>
          <cell r="E1629"/>
          <cell r="F1629"/>
          <cell r="G1629"/>
          <cell r="H1629"/>
          <cell r="I1629"/>
          <cell r="J1629"/>
          <cell r="K1629"/>
          <cell r="L1629"/>
          <cell r="M1629"/>
          <cell r="N1629"/>
          <cell r="O1629"/>
          <cell r="P1629"/>
          <cell r="Q1629"/>
          <cell r="R1629"/>
          <cell r="S1629"/>
          <cell r="T1629"/>
          <cell r="U1629"/>
          <cell r="V1629"/>
        </row>
        <row r="1630">
          <cell r="D1630" t="str">
            <v>Port Hueneme 2015</v>
          </cell>
          <cell r="E1630"/>
          <cell r="F1630"/>
          <cell r="G1630"/>
          <cell r="H1630"/>
          <cell r="I1630"/>
          <cell r="J1630"/>
          <cell r="K1630"/>
          <cell r="L1630"/>
          <cell r="M1630"/>
          <cell r="N1630"/>
          <cell r="O1630"/>
          <cell r="P1630"/>
          <cell r="Q1630"/>
          <cell r="R1630"/>
          <cell r="S1630"/>
          <cell r="T1630"/>
          <cell r="U1630"/>
          <cell r="V1630"/>
        </row>
        <row r="1631">
          <cell r="D1631" t="str">
            <v>Port Hueneme 2016</v>
          </cell>
          <cell r="E1631"/>
          <cell r="F1631"/>
          <cell r="G1631"/>
          <cell r="H1631"/>
          <cell r="I1631"/>
          <cell r="J1631"/>
          <cell r="K1631"/>
          <cell r="L1631"/>
          <cell r="M1631"/>
          <cell r="N1631"/>
          <cell r="O1631"/>
          <cell r="P1631"/>
          <cell r="Q1631"/>
          <cell r="R1631"/>
          <cell r="S1631"/>
          <cell r="T1631"/>
          <cell r="U1631"/>
          <cell r="V1631"/>
        </row>
        <row r="1632">
          <cell r="D1632" t="str">
            <v>Port Hueneme 2017</v>
          </cell>
          <cell r="E1632">
            <v>1</v>
          </cell>
          <cell r="F1632">
            <v>0</v>
          </cell>
          <cell r="G1632">
            <v>0</v>
          </cell>
          <cell r="H1632">
            <v>0</v>
          </cell>
          <cell r="I1632"/>
          <cell r="J1632">
            <v>1</v>
          </cell>
          <cell r="K1632">
            <v>0</v>
          </cell>
          <cell r="L1632">
            <v>0</v>
          </cell>
          <cell r="M1632">
            <v>0</v>
          </cell>
          <cell r="N1632"/>
          <cell r="O1632">
            <v>0</v>
          </cell>
          <cell r="P1632">
            <v>0</v>
          </cell>
          <cell r="Q1632"/>
          <cell r="R1632">
            <v>0</v>
          </cell>
          <cell r="S1632">
            <v>0</v>
          </cell>
          <cell r="T1632"/>
          <cell r="U1632">
            <v>2</v>
          </cell>
          <cell r="V1632">
            <v>0</v>
          </cell>
        </row>
        <row r="1633">
          <cell r="D1633" t="str">
            <v>Porterville 2014</v>
          </cell>
          <cell r="E1633"/>
          <cell r="F1633"/>
          <cell r="G1633"/>
          <cell r="H1633"/>
          <cell r="I1633"/>
          <cell r="J1633"/>
          <cell r="K1633"/>
          <cell r="L1633"/>
          <cell r="M1633"/>
          <cell r="N1633"/>
          <cell r="O1633"/>
          <cell r="P1633"/>
          <cell r="Q1633"/>
          <cell r="R1633"/>
          <cell r="S1633"/>
          <cell r="T1633"/>
          <cell r="U1633"/>
          <cell r="V1633"/>
        </row>
        <row r="1634">
          <cell r="D1634" t="str">
            <v>Porterville 2015</v>
          </cell>
          <cell r="E1634">
            <v>1224</v>
          </cell>
          <cell r="F1634">
            <v>0</v>
          </cell>
          <cell r="G1634">
            <v>0</v>
          </cell>
          <cell r="H1634">
            <v>0</v>
          </cell>
          <cell r="I1634"/>
          <cell r="J1634">
            <v>862</v>
          </cell>
          <cell r="K1634">
            <v>3</v>
          </cell>
          <cell r="L1634">
            <v>3</v>
          </cell>
          <cell r="M1634">
            <v>0</v>
          </cell>
          <cell r="N1634"/>
          <cell r="O1634">
            <v>979</v>
          </cell>
          <cell r="P1634">
            <v>97</v>
          </cell>
          <cell r="Q1634"/>
          <cell r="R1634">
            <v>2409</v>
          </cell>
          <cell r="S1634">
            <v>8</v>
          </cell>
          <cell r="T1634"/>
          <cell r="U1634">
            <v>5474</v>
          </cell>
          <cell r="V1634">
            <v>108</v>
          </cell>
        </row>
        <row r="1635">
          <cell r="D1635" t="str">
            <v>Porterville 2016</v>
          </cell>
          <cell r="E1635">
            <v>1224</v>
          </cell>
          <cell r="F1635">
            <v>0</v>
          </cell>
          <cell r="G1635">
            <v>0</v>
          </cell>
          <cell r="H1635">
            <v>0</v>
          </cell>
          <cell r="I1635"/>
          <cell r="J1635">
            <v>862</v>
          </cell>
          <cell r="K1635">
            <v>2</v>
          </cell>
          <cell r="L1635">
            <v>2</v>
          </cell>
          <cell r="M1635">
            <v>0</v>
          </cell>
          <cell r="N1635"/>
          <cell r="O1635">
            <v>979</v>
          </cell>
          <cell r="P1635">
            <v>40</v>
          </cell>
          <cell r="Q1635"/>
          <cell r="R1635">
            <v>2409</v>
          </cell>
          <cell r="S1635">
            <v>1</v>
          </cell>
          <cell r="T1635"/>
          <cell r="U1635">
            <v>5474</v>
          </cell>
          <cell r="V1635">
            <v>43</v>
          </cell>
        </row>
        <row r="1636">
          <cell r="D1636" t="str">
            <v>Porterville 2017</v>
          </cell>
          <cell r="E1636">
            <v>1224</v>
          </cell>
          <cell r="F1636">
            <v>0</v>
          </cell>
          <cell r="G1636">
            <v>0</v>
          </cell>
          <cell r="H1636">
            <v>0</v>
          </cell>
          <cell r="I1636"/>
          <cell r="J1636">
            <v>862</v>
          </cell>
          <cell r="K1636">
            <v>2</v>
          </cell>
          <cell r="L1636">
            <v>2</v>
          </cell>
          <cell r="M1636">
            <v>0</v>
          </cell>
          <cell r="N1636"/>
          <cell r="O1636">
            <v>979</v>
          </cell>
          <cell r="P1636">
            <v>15</v>
          </cell>
          <cell r="Q1636"/>
          <cell r="R1636">
            <v>2409</v>
          </cell>
          <cell r="S1636">
            <v>2</v>
          </cell>
          <cell r="T1636"/>
          <cell r="U1636">
            <v>5474</v>
          </cell>
          <cell r="V1636">
            <v>19</v>
          </cell>
        </row>
        <row r="1637">
          <cell r="D1637" t="str">
            <v>Portola 2014</v>
          </cell>
          <cell r="E1637">
            <v>0</v>
          </cell>
          <cell r="F1637">
            <v>0</v>
          </cell>
          <cell r="G1637">
            <v>0</v>
          </cell>
          <cell r="H1637">
            <v>0</v>
          </cell>
          <cell r="I1637">
            <v>0</v>
          </cell>
          <cell r="J1637">
            <v>0</v>
          </cell>
          <cell r="K1637">
            <v>0</v>
          </cell>
          <cell r="L1637">
            <v>0</v>
          </cell>
          <cell r="M1637">
            <v>0</v>
          </cell>
          <cell r="N1637">
            <v>0</v>
          </cell>
          <cell r="O1637">
            <v>0</v>
          </cell>
          <cell r="P1637">
            <v>0</v>
          </cell>
          <cell r="Q1637">
            <v>0</v>
          </cell>
          <cell r="R1637">
            <v>0</v>
          </cell>
          <cell r="S1637">
            <v>0</v>
          </cell>
          <cell r="T1637">
            <v>0</v>
          </cell>
          <cell r="U1637">
            <v>0</v>
          </cell>
          <cell r="V1637">
            <v>0</v>
          </cell>
        </row>
        <row r="1638">
          <cell r="D1638" t="str">
            <v>Portola 2015</v>
          </cell>
        </row>
        <row r="1639">
          <cell r="D1639" t="str">
            <v>Portola 2016</v>
          </cell>
        </row>
        <row r="1640">
          <cell r="D1640" t="str">
            <v>Portola 2017</v>
          </cell>
        </row>
        <row r="1641">
          <cell r="D1641" t="str">
            <v>Portola Valley 2014</v>
          </cell>
        </row>
        <row r="1642">
          <cell r="D1642" t="str">
            <v>Portola Valley 2015</v>
          </cell>
          <cell r="E1642">
            <v>21</v>
          </cell>
          <cell r="F1642">
            <v>0</v>
          </cell>
          <cell r="G1642">
            <v>0</v>
          </cell>
          <cell r="H1642">
            <v>0</v>
          </cell>
          <cell r="I1642"/>
          <cell r="J1642">
            <v>15</v>
          </cell>
          <cell r="K1642">
            <v>0</v>
          </cell>
          <cell r="L1642">
            <v>0</v>
          </cell>
          <cell r="M1642">
            <v>0</v>
          </cell>
          <cell r="N1642"/>
          <cell r="O1642">
            <v>15</v>
          </cell>
          <cell r="P1642">
            <v>0</v>
          </cell>
          <cell r="Q1642"/>
          <cell r="R1642">
            <v>13</v>
          </cell>
          <cell r="S1642">
            <v>8</v>
          </cell>
          <cell r="T1642"/>
          <cell r="U1642">
            <v>64</v>
          </cell>
          <cell r="V1642">
            <v>8</v>
          </cell>
        </row>
        <row r="1643">
          <cell r="D1643" t="str">
            <v>Portola Valley 2016</v>
          </cell>
          <cell r="E1643">
            <v>21</v>
          </cell>
          <cell r="F1643">
            <v>0</v>
          </cell>
          <cell r="G1643">
            <v>0</v>
          </cell>
          <cell r="H1643">
            <v>0</v>
          </cell>
          <cell r="I1643"/>
          <cell r="J1643">
            <v>15</v>
          </cell>
          <cell r="K1643">
            <v>0</v>
          </cell>
          <cell r="L1643">
            <v>0</v>
          </cell>
          <cell r="M1643">
            <v>0</v>
          </cell>
          <cell r="N1643"/>
          <cell r="O1643">
            <v>15</v>
          </cell>
          <cell r="P1643">
            <v>1</v>
          </cell>
          <cell r="Q1643"/>
          <cell r="R1643">
            <v>13</v>
          </cell>
          <cell r="S1643">
            <v>8</v>
          </cell>
          <cell r="T1643"/>
          <cell r="U1643">
            <v>64</v>
          </cell>
          <cell r="V1643">
            <v>9</v>
          </cell>
        </row>
        <row r="1644">
          <cell r="D1644" t="str">
            <v>Portola Valley 2017</v>
          </cell>
          <cell r="E1644">
            <v>21</v>
          </cell>
          <cell r="F1644">
            <v>0</v>
          </cell>
          <cell r="G1644">
            <v>0</v>
          </cell>
          <cell r="H1644">
            <v>0</v>
          </cell>
          <cell r="I1644"/>
          <cell r="J1644">
            <v>15</v>
          </cell>
          <cell r="K1644">
            <v>0</v>
          </cell>
          <cell r="L1644">
            <v>0</v>
          </cell>
          <cell r="M1644">
            <v>0</v>
          </cell>
          <cell r="N1644"/>
          <cell r="O1644">
            <v>15</v>
          </cell>
          <cell r="P1644">
            <v>2</v>
          </cell>
          <cell r="Q1644"/>
          <cell r="R1644">
            <v>13</v>
          </cell>
          <cell r="S1644">
            <v>6</v>
          </cell>
          <cell r="T1644"/>
          <cell r="U1644">
            <v>64</v>
          </cell>
          <cell r="V1644">
            <v>8</v>
          </cell>
        </row>
        <row r="1645">
          <cell r="D1645" t="str">
            <v>Poway 2013</v>
          </cell>
          <cell r="E1645">
            <v>201</v>
          </cell>
          <cell r="F1645">
            <v>26</v>
          </cell>
          <cell r="G1645">
            <v>26</v>
          </cell>
          <cell r="H1645">
            <v>0</v>
          </cell>
          <cell r="I1645"/>
          <cell r="J1645">
            <v>152</v>
          </cell>
          <cell r="K1645">
            <v>26</v>
          </cell>
          <cell r="L1645">
            <v>26</v>
          </cell>
          <cell r="M1645">
            <v>0</v>
          </cell>
          <cell r="N1645"/>
          <cell r="O1645">
            <v>282</v>
          </cell>
          <cell r="P1645">
            <v>0</v>
          </cell>
          <cell r="Q1645"/>
          <cell r="R1645">
            <v>618</v>
          </cell>
          <cell r="S1645">
            <v>64</v>
          </cell>
          <cell r="T1645"/>
          <cell r="U1645">
            <v>1253</v>
          </cell>
          <cell r="V1645">
            <v>116</v>
          </cell>
        </row>
        <row r="1646">
          <cell r="D1646" t="str">
            <v>Poway 2014</v>
          </cell>
          <cell r="E1646">
            <v>201</v>
          </cell>
          <cell r="F1646">
            <v>0</v>
          </cell>
          <cell r="G1646">
            <v>0</v>
          </cell>
          <cell r="H1646">
            <v>0</v>
          </cell>
          <cell r="I1646"/>
          <cell r="J1646">
            <v>152</v>
          </cell>
          <cell r="K1646">
            <v>0</v>
          </cell>
          <cell r="L1646">
            <v>0</v>
          </cell>
          <cell r="M1646">
            <v>0</v>
          </cell>
          <cell r="N1646"/>
          <cell r="O1646">
            <v>282</v>
          </cell>
          <cell r="P1646">
            <v>0</v>
          </cell>
          <cell r="Q1646"/>
          <cell r="R1646">
            <v>618</v>
          </cell>
          <cell r="S1646">
            <v>11</v>
          </cell>
          <cell r="T1646"/>
          <cell r="U1646">
            <v>1253</v>
          </cell>
          <cell r="V1646">
            <v>11</v>
          </cell>
        </row>
        <row r="1647">
          <cell r="D1647" t="str">
            <v>Poway 2015</v>
          </cell>
          <cell r="E1647">
            <v>201</v>
          </cell>
          <cell r="F1647">
            <v>0</v>
          </cell>
          <cell r="G1647">
            <v>0</v>
          </cell>
          <cell r="H1647">
            <v>0</v>
          </cell>
          <cell r="I1647"/>
          <cell r="J1647">
            <v>152</v>
          </cell>
          <cell r="K1647">
            <v>0</v>
          </cell>
          <cell r="L1647">
            <v>0</v>
          </cell>
          <cell r="M1647">
            <v>0</v>
          </cell>
          <cell r="N1647"/>
          <cell r="O1647">
            <v>282</v>
          </cell>
          <cell r="P1647">
            <v>0</v>
          </cell>
          <cell r="Q1647"/>
          <cell r="R1647">
            <v>618</v>
          </cell>
          <cell r="S1647">
            <v>11</v>
          </cell>
          <cell r="T1647"/>
          <cell r="U1647">
            <v>1253</v>
          </cell>
          <cell r="V1647">
            <v>11</v>
          </cell>
        </row>
        <row r="1648">
          <cell r="D1648" t="str">
            <v>Poway 2016</v>
          </cell>
          <cell r="E1648">
            <v>201</v>
          </cell>
          <cell r="F1648">
            <v>0</v>
          </cell>
          <cell r="G1648">
            <v>0</v>
          </cell>
          <cell r="H1648">
            <v>0</v>
          </cell>
          <cell r="I1648"/>
          <cell r="J1648">
            <v>152</v>
          </cell>
          <cell r="K1648">
            <v>0</v>
          </cell>
          <cell r="L1648">
            <v>0</v>
          </cell>
          <cell r="M1648">
            <v>0</v>
          </cell>
          <cell r="N1648"/>
          <cell r="O1648">
            <v>282</v>
          </cell>
          <cell r="P1648">
            <v>0</v>
          </cell>
          <cell r="Q1648"/>
          <cell r="R1648">
            <v>618</v>
          </cell>
          <cell r="S1648">
            <v>17</v>
          </cell>
          <cell r="T1648"/>
          <cell r="U1648">
            <v>1253</v>
          </cell>
          <cell r="V1648">
            <v>17</v>
          </cell>
        </row>
        <row r="1649">
          <cell r="D1649" t="str">
            <v>Poway 2017</v>
          </cell>
          <cell r="E1649">
            <v>201</v>
          </cell>
          <cell r="F1649">
            <v>0</v>
          </cell>
          <cell r="G1649">
            <v>0</v>
          </cell>
          <cell r="H1649">
            <v>0</v>
          </cell>
          <cell r="I1649"/>
          <cell r="J1649">
            <v>152</v>
          </cell>
          <cell r="K1649">
            <v>0</v>
          </cell>
          <cell r="L1649">
            <v>0</v>
          </cell>
          <cell r="M1649">
            <v>0</v>
          </cell>
          <cell r="N1649"/>
          <cell r="O1649">
            <v>282</v>
          </cell>
          <cell r="P1649">
            <v>0</v>
          </cell>
          <cell r="Q1649"/>
          <cell r="R1649">
            <v>618</v>
          </cell>
          <cell r="S1649">
            <v>24</v>
          </cell>
          <cell r="T1649"/>
          <cell r="U1649">
            <v>1253</v>
          </cell>
          <cell r="V1649">
            <v>24</v>
          </cell>
        </row>
        <row r="1650">
          <cell r="D1650" t="str">
            <v>Rancho Cordova 2013</v>
          </cell>
          <cell r="E1650">
            <v>1539</v>
          </cell>
          <cell r="F1650">
            <v>0</v>
          </cell>
          <cell r="G1650">
            <v>0</v>
          </cell>
          <cell r="H1650">
            <v>0</v>
          </cell>
          <cell r="I1650"/>
          <cell r="J1650">
            <v>1079</v>
          </cell>
          <cell r="K1650">
            <v>0</v>
          </cell>
          <cell r="L1650">
            <v>0</v>
          </cell>
          <cell r="M1650">
            <v>0</v>
          </cell>
          <cell r="N1650"/>
          <cell r="O1650">
            <v>1303</v>
          </cell>
          <cell r="P1650">
            <v>0</v>
          </cell>
          <cell r="Q1650"/>
          <cell r="R1650">
            <v>3087</v>
          </cell>
          <cell r="S1650">
            <v>331</v>
          </cell>
          <cell r="T1650"/>
          <cell r="U1650">
            <v>7008</v>
          </cell>
          <cell r="V1650">
            <v>331</v>
          </cell>
        </row>
        <row r="1651">
          <cell r="D1651" t="str">
            <v>Rancho Cordova 2014</v>
          </cell>
          <cell r="E1651">
            <v>1539</v>
          </cell>
          <cell r="F1651">
            <v>0</v>
          </cell>
          <cell r="G1651">
            <v>0</v>
          </cell>
          <cell r="H1651">
            <v>0</v>
          </cell>
          <cell r="I1651"/>
          <cell r="J1651">
            <v>1079</v>
          </cell>
          <cell r="K1651">
            <v>0</v>
          </cell>
          <cell r="L1651">
            <v>0</v>
          </cell>
          <cell r="M1651">
            <v>0</v>
          </cell>
          <cell r="N1651"/>
          <cell r="O1651">
            <v>1303</v>
          </cell>
          <cell r="P1651">
            <v>0</v>
          </cell>
          <cell r="Q1651"/>
          <cell r="R1651">
            <v>3087</v>
          </cell>
          <cell r="S1651">
            <v>254</v>
          </cell>
          <cell r="T1651"/>
          <cell r="U1651">
            <v>7008</v>
          </cell>
          <cell r="V1651">
            <v>254</v>
          </cell>
        </row>
        <row r="1652">
          <cell r="D1652" t="str">
            <v>Rancho Cordova 2015</v>
          </cell>
          <cell r="E1652">
            <v>1539</v>
          </cell>
          <cell r="F1652">
            <v>50</v>
          </cell>
          <cell r="G1652">
            <v>50</v>
          </cell>
          <cell r="H1652">
            <v>0</v>
          </cell>
          <cell r="I1652"/>
          <cell r="J1652">
            <v>1079</v>
          </cell>
          <cell r="K1652">
            <v>0</v>
          </cell>
          <cell r="L1652">
            <v>0</v>
          </cell>
          <cell r="M1652">
            <v>0</v>
          </cell>
          <cell r="N1652"/>
          <cell r="O1652">
            <v>1303</v>
          </cell>
          <cell r="P1652">
            <v>0</v>
          </cell>
          <cell r="Q1652"/>
          <cell r="R1652">
            <v>3087</v>
          </cell>
          <cell r="S1652">
            <v>402</v>
          </cell>
          <cell r="T1652"/>
          <cell r="U1652">
            <v>7008</v>
          </cell>
          <cell r="V1652">
            <v>452</v>
          </cell>
        </row>
        <row r="1653">
          <cell r="D1653" t="str">
            <v>Rancho Cordova 2016</v>
          </cell>
          <cell r="E1653">
            <v>1539</v>
          </cell>
          <cell r="F1653">
            <v>0</v>
          </cell>
          <cell r="G1653">
            <v>0</v>
          </cell>
          <cell r="H1653">
            <v>0</v>
          </cell>
          <cell r="I1653"/>
          <cell r="J1653">
            <v>1079</v>
          </cell>
          <cell r="K1653">
            <v>0</v>
          </cell>
          <cell r="L1653">
            <v>0</v>
          </cell>
          <cell r="M1653">
            <v>0</v>
          </cell>
          <cell r="N1653"/>
          <cell r="O1653">
            <v>1303</v>
          </cell>
          <cell r="P1653">
            <v>0</v>
          </cell>
          <cell r="Q1653"/>
          <cell r="R1653">
            <v>3087</v>
          </cell>
          <cell r="S1653">
            <v>330</v>
          </cell>
          <cell r="T1653"/>
          <cell r="U1653">
            <v>7008</v>
          </cell>
          <cell r="V1653">
            <v>330</v>
          </cell>
        </row>
        <row r="1654">
          <cell r="D1654" t="str">
            <v>Rancho Cordova 2017</v>
          </cell>
          <cell r="E1654">
            <v>1539</v>
          </cell>
          <cell r="F1654">
            <v>50</v>
          </cell>
          <cell r="G1654">
            <v>50</v>
          </cell>
          <cell r="H1654">
            <v>0</v>
          </cell>
          <cell r="I1654"/>
          <cell r="J1654">
            <v>1079</v>
          </cell>
          <cell r="K1654">
            <v>0</v>
          </cell>
          <cell r="L1654">
            <v>0</v>
          </cell>
          <cell r="M1654">
            <v>0</v>
          </cell>
          <cell r="N1654"/>
          <cell r="O1654">
            <v>1303</v>
          </cell>
          <cell r="P1654">
            <v>110</v>
          </cell>
          <cell r="Q1654"/>
          <cell r="R1654">
            <v>3087</v>
          </cell>
          <cell r="S1654">
            <v>306</v>
          </cell>
          <cell r="T1654"/>
          <cell r="U1654">
            <v>7008</v>
          </cell>
          <cell r="V1654">
            <v>466</v>
          </cell>
        </row>
        <row r="1655">
          <cell r="D1655" t="str">
            <v>Rancho Cucamonga 2013</v>
          </cell>
          <cell r="E1655"/>
          <cell r="F1655"/>
          <cell r="G1655"/>
          <cell r="H1655"/>
          <cell r="I1655"/>
          <cell r="J1655"/>
          <cell r="K1655"/>
          <cell r="L1655"/>
          <cell r="M1655"/>
          <cell r="N1655"/>
          <cell r="O1655"/>
          <cell r="P1655"/>
          <cell r="Q1655"/>
          <cell r="R1655"/>
          <cell r="S1655"/>
          <cell r="T1655"/>
          <cell r="U1655"/>
          <cell r="V1655"/>
        </row>
        <row r="1656">
          <cell r="D1656" t="str">
            <v>Rancho Cucamonga 2014</v>
          </cell>
          <cell r="E1656">
            <v>209</v>
          </cell>
          <cell r="F1656">
            <v>0</v>
          </cell>
          <cell r="G1656">
            <v>0</v>
          </cell>
          <cell r="H1656">
            <v>0</v>
          </cell>
          <cell r="I1656"/>
          <cell r="J1656">
            <v>141</v>
          </cell>
          <cell r="K1656">
            <v>0</v>
          </cell>
          <cell r="L1656">
            <v>0</v>
          </cell>
          <cell r="M1656">
            <v>0</v>
          </cell>
          <cell r="N1656"/>
          <cell r="O1656">
            <v>158</v>
          </cell>
          <cell r="P1656">
            <v>0</v>
          </cell>
          <cell r="Q1656"/>
          <cell r="R1656">
            <v>340</v>
          </cell>
          <cell r="S1656">
            <v>388</v>
          </cell>
          <cell r="T1656"/>
          <cell r="U1656">
            <v>848</v>
          </cell>
          <cell r="V1656">
            <v>388</v>
          </cell>
        </row>
        <row r="1657">
          <cell r="D1657" t="str">
            <v>Rancho Cucamonga 2015</v>
          </cell>
          <cell r="E1657">
            <v>209</v>
          </cell>
          <cell r="F1657">
            <v>0</v>
          </cell>
          <cell r="G1657">
            <v>0</v>
          </cell>
          <cell r="H1657">
            <v>0</v>
          </cell>
          <cell r="I1657"/>
          <cell r="J1657">
            <v>141</v>
          </cell>
          <cell r="K1657">
            <v>0</v>
          </cell>
          <cell r="L1657">
            <v>0</v>
          </cell>
          <cell r="M1657">
            <v>0</v>
          </cell>
          <cell r="N1657"/>
          <cell r="O1657">
            <v>158</v>
          </cell>
          <cell r="P1657">
            <v>0</v>
          </cell>
          <cell r="Q1657"/>
          <cell r="R1657">
            <v>340</v>
          </cell>
          <cell r="S1657">
            <v>425</v>
          </cell>
          <cell r="T1657"/>
          <cell r="U1657">
            <v>848</v>
          </cell>
          <cell r="V1657">
            <v>425</v>
          </cell>
        </row>
        <row r="1658">
          <cell r="D1658" t="str">
            <v>Rancho Cucamonga 2016</v>
          </cell>
          <cell r="E1658">
            <v>209</v>
          </cell>
          <cell r="F1658">
            <v>0</v>
          </cell>
          <cell r="G1658">
            <v>0</v>
          </cell>
          <cell r="H1658">
            <v>0</v>
          </cell>
          <cell r="I1658"/>
          <cell r="J1658">
            <v>141</v>
          </cell>
          <cell r="K1658">
            <v>0</v>
          </cell>
          <cell r="L1658">
            <v>0</v>
          </cell>
          <cell r="M1658">
            <v>0</v>
          </cell>
          <cell r="N1658"/>
          <cell r="O1658">
            <v>158</v>
          </cell>
          <cell r="P1658">
            <v>0</v>
          </cell>
          <cell r="Q1658"/>
          <cell r="R1658">
            <v>340</v>
          </cell>
          <cell r="S1658">
            <v>171</v>
          </cell>
          <cell r="T1658"/>
          <cell r="U1658">
            <v>848</v>
          </cell>
          <cell r="V1658">
            <v>171</v>
          </cell>
        </row>
        <row r="1659">
          <cell r="D1659" t="str">
            <v>Rancho Cucamonga 2017</v>
          </cell>
          <cell r="E1659">
            <v>209</v>
          </cell>
          <cell r="F1659">
            <v>18</v>
          </cell>
          <cell r="G1659">
            <v>18</v>
          </cell>
          <cell r="H1659">
            <v>0</v>
          </cell>
          <cell r="I1659"/>
          <cell r="J1659">
            <v>141</v>
          </cell>
          <cell r="K1659">
            <v>11</v>
          </cell>
          <cell r="L1659">
            <v>11</v>
          </cell>
          <cell r="M1659">
            <v>0</v>
          </cell>
          <cell r="N1659"/>
          <cell r="O1659">
            <v>158</v>
          </cell>
          <cell r="P1659">
            <v>31</v>
          </cell>
          <cell r="Q1659"/>
          <cell r="R1659">
            <v>340</v>
          </cell>
          <cell r="S1659">
            <v>296</v>
          </cell>
          <cell r="T1659"/>
          <cell r="U1659">
            <v>848</v>
          </cell>
          <cell r="V1659">
            <v>356</v>
          </cell>
        </row>
        <row r="1660">
          <cell r="D1660" t="str">
            <v>Rancho Mirage 2013</v>
          </cell>
          <cell r="E1660"/>
          <cell r="F1660"/>
          <cell r="G1660"/>
          <cell r="H1660"/>
          <cell r="I1660"/>
          <cell r="J1660"/>
          <cell r="K1660"/>
          <cell r="L1660"/>
          <cell r="M1660"/>
          <cell r="N1660"/>
          <cell r="O1660"/>
          <cell r="P1660"/>
          <cell r="Q1660"/>
          <cell r="R1660"/>
          <cell r="S1660"/>
          <cell r="T1660"/>
          <cell r="U1660"/>
          <cell r="V1660"/>
        </row>
        <row r="1661">
          <cell r="D1661" t="str">
            <v>Rancho Mirage 2014</v>
          </cell>
          <cell r="E1661"/>
          <cell r="F1661"/>
          <cell r="G1661"/>
          <cell r="H1661"/>
          <cell r="I1661"/>
          <cell r="J1661"/>
          <cell r="K1661"/>
          <cell r="L1661"/>
          <cell r="M1661"/>
          <cell r="N1661"/>
          <cell r="O1661"/>
          <cell r="P1661"/>
          <cell r="Q1661"/>
          <cell r="R1661"/>
          <cell r="S1661"/>
          <cell r="T1661"/>
          <cell r="U1661"/>
          <cell r="V1661"/>
        </row>
        <row r="1662">
          <cell r="D1662" t="str">
            <v>Rancho Mirage 2015</v>
          </cell>
          <cell r="E1662"/>
          <cell r="F1662"/>
          <cell r="G1662"/>
          <cell r="H1662"/>
          <cell r="I1662"/>
          <cell r="J1662"/>
          <cell r="K1662"/>
          <cell r="L1662"/>
          <cell r="M1662"/>
          <cell r="N1662"/>
          <cell r="O1662"/>
          <cell r="P1662"/>
          <cell r="Q1662"/>
          <cell r="R1662"/>
          <cell r="S1662"/>
          <cell r="T1662"/>
          <cell r="U1662"/>
          <cell r="V1662"/>
        </row>
        <row r="1663">
          <cell r="D1663" t="str">
            <v>Rancho Mirage 2016</v>
          </cell>
          <cell r="E1663"/>
          <cell r="F1663"/>
          <cell r="G1663"/>
          <cell r="H1663"/>
          <cell r="I1663"/>
          <cell r="J1663"/>
          <cell r="K1663"/>
          <cell r="L1663"/>
          <cell r="M1663"/>
          <cell r="N1663"/>
          <cell r="O1663"/>
          <cell r="P1663"/>
          <cell r="Q1663"/>
          <cell r="R1663"/>
          <cell r="S1663"/>
          <cell r="T1663"/>
          <cell r="U1663"/>
          <cell r="V1663"/>
        </row>
        <row r="1664">
          <cell r="D1664" t="str">
            <v>Rancho Mirage 2017</v>
          </cell>
          <cell r="E1664">
            <v>23</v>
          </cell>
          <cell r="F1664">
            <v>0</v>
          </cell>
          <cell r="G1664">
            <v>0</v>
          </cell>
          <cell r="H1664">
            <v>0</v>
          </cell>
          <cell r="I1664"/>
          <cell r="J1664">
            <v>15</v>
          </cell>
          <cell r="K1664">
            <v>0</v>
          </cell>
          <cell r="L1664">
            <v>0</v>
          </cell>
          <cell r="M1664">
            <v>0</v>
          </cell>
          <cell r="N1664"/>
          <cell r="O1664">
            <v>18</v>
          </cell>
          <cell r="P1664">
            <v>1</v>
          </cell>
          <cell r="Q1664"/>
          <cell r="R1664">
            <v>39</v>
          </cell>
          <cell r="S1664">
            <v>36</v>
          </cell>
          <cell r="T1664"/>
          <cell r="U1664">
            <v>95</v>
          </cell>
          <cell r="V1664">
            <v>37</v>
          </cell>
        </row>
        <row r="1665">
          <cell r="D1665" t="str">
            <v>Rancho Palos Verdes 2013</v>
          </cell>
          <cell r="E1665"/>
          <cell r="F1665"/>
          <cell r="G1665"/>
          <cell r="H1665"/>
          <cell r="I1665"/>
          <cell r="J1665"/>
          <cell r="K1665"/>
          <cell r="L1665"/>
          <cell r="M1665"/>
          <cell r="N1665"/>
          <cell r="O1665"/>
          <cell r="P1665"/>
          <cell r="Q1665"/>
          <cell r="R1665"/>
          <cell r="S1665"/>
          <cell r="T1665"/>
          <cell r="U1665"/>
          <cell r="V1665"/>
        </row>
        <row r="1666">
          <cell r="D1666" t="str">
            <v>Rancho Palos Verdes 2014</v>
          </cell>
          <cell r="E1666">
            <v>8</v>
          </cell>
          <cell r="F1666">
            <v>0</v>
          </cell>
          <cell r="G1666">
            <v>0</v>
          </cell>
          <cell r="H1666">
            <v>0</v>
          </cell>
          <cell r="I1666"/>
          <cell r="J1666">
            <v>5</v>
          </cell>
          <cell r="K1666">
            <v>0</v>
          </cell>
          <cell r="L1666">
            <v>0</v>
          </cell>
          <cell r="M1666">
            <v>0</v>
          </cell>
          <cell r="N1666"/>
          <cell r="O1666">
            <v>5</v>
          </cell>
          <cell r="P1666">
            <v>0</v>
          </cell>
          <cell r="Q1666"/>
          <cell r="R1666">
            <v>13</v>
          </cell>
          <cell r="S1666">
            <v>4</v>
          </cell>
          <cell r="T1666"/>
          <cell r="U1666">
            <v>31</v>
          </cell>
          <cell r="V1666">
            <v>4</v>
          </cell>
        </row>
        <row r="1667">
          <cell r="D1667" t="str">
            <v>Rancho Palos Verdes 2015</v>
          </cell>
          <cell r="E1667">
            <v>8</v>
          </cell>
          <cell r="F1667">
            <v>0</v>
          </cell>
          <cell r="G1667">
            <v>0</v>
          </cell>
          <cell r="H1667">
            <v>0</v>
          </cell>
          <cell r="I1667"/>
          <cell r="J1667">
            <v>5</v>
          </cell>
          <cell r="K1667">
            <v>0</v>
          </cell>
          <cell r="L1667">
            <v>0</v>
          </cell>
          <cell r="M1667">
            <v>0</v>
          </cell>
          <cell r="N1667"/>
          <cell r="O1667">
            <v>5</v>
          </cell>
          <cell r="P1667">
            <v>0</v>
          </cell>
          <cell r="Q1667"/>
          <cell r="R1667">
            <v>13</v>
          </cell>
          <cell r="S1667">
            <v>4</v>
          </cell>
          <cell r="T1667"/>
          <cell r="U1667">
            <v>31</v>
          </cell>
          <cell r="V1667">
            <v>4</v>
          </cell>
        </row>
        <row r="1668">
          <cell r="D1668" t="str">
            <v>Rancho Palos Verdes 2016</v>
          </cell>
          <cell r="E1668">
            <v>8</v>
          </cell>
          <cell r="F1668">
            <v>4</v>
          </cell>
          <cell r="G1668">
            <v>4</v>
          </cell>
          <cell r="H1668">
            <v>0</v>
          </cell>
          <cell r="I1668"/>
          <cell r="J1668">
            <v>5</v>
          </cell>
          <cell r="K1668">
            <v>0</v>
          </cell>
          <cell r="L1668">
            <v>0</v>
          </cell>
          <cell r="M1668">
            <v>0</v>
          </cell>
          <cell r="N1668"/>
          <cell r="O1668">
            <v>5</v>
          </cell>
          <cell r="P1668">
            <v>0</v>
          </cell>
          <cell r="Q1668"/>
          <cell r="R1668">
            <v>13</v>
          </cell>
          <cell r="S1668">
            <v>48</v>
          </cell>
          <cell r="T1668"/>
          <cell r="U1668">
            <v>31</v>
          </cell>
          <cell r="V1668">
            <v>52</v>
          </cell>
        </row>
        <row r="1669">
          <cell r="D1669" t="str">
            <v>Rancho Palos Verdes 2017</v>
          </cell>
          <cell r="E1669">
            <v>8</v>
          </cell>
          <cell r="F1669">
            <v>1</v>
          </cell>
          <cell r="G1669">
            <v>1</v>
          </cell>
          <cell r="H1669">
            <v>0</v>
          </cell>
          <cell r="I1669"/>
          <cell r="J1669">
            <v>5</v>
          </cell>
          <cell r="K1669">
            <v>0</v>
          </cell>
          <cell r="L1669">
            <v>0</v>
          </cell>
          <cell r="M1669">
            <v>0</v>
          </cell>
          <cell r="N1669"/>
          <cell r="O1669">
            <v>5</v>
          </cell>
          <cell r="P1669">
            <v>0</v>
          </cell>
          <cell r="Q1669"/>
          <cell r="R1669">
            <v>13</v>
          </cell>
          <cell r="S1669">
            <v>26</v>
          </cell>
          <cell r="T1669"/>
          <cell r="U1669">
            <v>31</v>
          </cell>
          <cell r="V1669">
            <v>27</v>
          </cell>
        </row>
        <row r="1670">
          <cell r="D1670" t="str">
            <v>Rancho Santa Margarita 2013</v>
          </cell>
          <cell r="E1670"/>
          <cell r="F1670"/>
          <cell r="G1670"/>
          <cell r="H1670"/>
          <cell r="I1670"/>
          <cell r="J1670"/>
          <cell r="K1670"/>
          <cell r="L1670"/>
          <cell r="M1670"/>
          <cell r="N1670"/>
          <cell r="O1670"/>
          <cell r="P1670"/>
          <cell r="Q1670"/>
          <cell r="R1670"/>
          <cell r="S1670"/>
          <cell r="T1670"/>
          <cell r="U1670"/>
          <cell r="V1670"/>
        </row>
        <row r="1671">
          <cell r="D1671" t="str">
            <v>Rancho Santa Margarita 2014</v>
          </cell>
          <cell r="E1671">
            <v>1</v>
          </cell>
          <cell r="F1671">
            <v>0</v>
          </cell>
          <cell r="G1671">
            <v>0</v>
          </cell>
          <cell r="H1671">
            <v>0</v>
          </cell>
          <cell r="I1671"/>
          <cell r="J1671">
            <v>1</v>
          </cell>
          <cell r="K1671">
            <v>0</v>
          </cell>
          <cell r="L1671">
            <v>0</v>
          </cell>
          <cell r="M1671">
            <v>0</v>
          </cell>
          <cell r="N1671"/>
          <cell r="O1671">
            <v>0</v>
          </cell>
          <cell r="P1671">
            <v>0</v>
          </cell>
          <cell r="Q1671"/>
          <cell r="R1671">
            <v>0</v>
          </cell>
          <cell r="S1671">
            <v>0</v>
          </cell>
          <cell r="T1671"/>
          <cell r="U1671">
            <v>2</v>
          </cell>
          <cell r="V1671">
            <v>0</v>
          </cell>
        </row>
        <row r="1672">
          <cell r="D1672" t="str">
            <v>Rancho Santa Margarita 2015</v>
          </cell>
          <cell r="E1672">
            <v>1</v>
          </cell>
          <cell r="F1672">
            <v>0</v>
          </cell>
          <cell r="G1672">
            <v>0</v>
          </cell>
          <cell r="H1672">
            <v>0</v>
          </cell>
          <cell r="I1672"/>
          <cell r="J1672">
            <v>1</v>
          </cell>
          <cell r="K1672">
            <v>0</v>
          </cell>
          <cell r="L1672">
            <v>0</v>
          </cell>
          <cell r="M1672">
            <v>0</v>
          </cell>
          <cell r="N1672"/>
          <cell r="O1672">
            <v>0</v>
          </cell>
          <cell r="P1672">
            <v>0</v>
          </cell>
          <cell r="Q1672"/>
          <cell r="R1672">
            <v>0</v>
          </cell>
          <cell r="S1672">
            <v>0</v>
          </cell>
          <cell r="T1672"/>
          <cell r="U1672">
            <v>2</v>
          </cell>
          <cell r="V1672">
            <v>0</v>
          </cell>
        </row>
        <row r="1673">
          <cell r="D1673" t="str">
            <v>Rancho Santa Margarita 2016</v>
          </cell>
          <cell r="E1673">
            <v>1</v>
          </cell>
          <cell r="F1673">
            <v>0</v>
          </cell>
          <cell r="G1673">
            <v>0</v>
          </cell>
          <cell r="H1673">
            <v>0</v>
          </cell>
          <cell r="I1673"/>
          <cell r="J1673">
            <v>1</v>
          </cell>
          <cell r="K1673">
            <v>0</v>
          </cell>
          <cell r="L1673">
            <v>0</v>
          </cell>
          <cell r="M1673">
            <v>0</v>
          </cell>
          <cell r="N1673"/>
          <cell r="O1673">
            <v>0</v>
          </cell>
          <cell r="P1673">
            <v>0</v>
          </cell>
          <cell r="Q1673"/>
          <cell r="R1673">
            <v>0</v>
          </cell>
          <cell r="S1673">
            <v>0</v>
          </cell>
          <cell r="T1673"/>
          <cell r="U1673">
            <v>2</v>
          </cell>
          <cell r="V1673">
            <v>0</v>
          </cell>
        </row>
        <row r="1674">
          <cell r="D1674" t="str">
            <v>Rancho Santa Margarita 2017</v>
          </cell>
          <cell r="E1674">
            <v>1</v>
          </cell>
          <cell r="F1674">
            <v>0</v>
          </cell>
          <cell r="G1674">
            <v>0</v>
          </cell>
          <cell r="H1674">
            <v>0</v>
          </cell>
          <cell r="I1674"/>
          <cell r="J1674">
            <v>1</v>
          </cell>
          <cell r="K1674">
            <v>0</v>
          </cell>
          <cell r="L1674">
            <v>0</v>
          </cell>
          <cell r="M1674">
            <v>0</v>
          </cell>
          <cell r="N1674"/>
          <cell r="O1674">
            <v>0</v>
          </cell>
          <cell r="P1674">
            <v>0</v>
          </cell>
          <cell r="Q1674"/>
          <cell r="R1674">
            <v>0</v>
          </cell>
          <cell r="S1674">
            <v>0</v>
          </cell>
          <cell r="T1674"/>
          <cell r="U1674">
            <v>2</v>
          </cell>
          <cell r="V1674">
            <v>0</v>
          </cell>
        </row>
        <row r="1675">
          <cell r="D1675" t="str">
            <v>Red Bluff 2014</v>
          </cell>
          <cell r="E1675">
            <v>73</v>
          </cell>
          <cell r="F1675">
            <v>0</v>
          </cell>
          <cell r="G1675">
            <v>0</v>
          </cell>
          <cell r="H1675">
            <v>0</v>
          </cell>
          <cell r="I1675"/>
          <cell r="J1675">
            <v>52</v>
          </cell>
          <cell r="K1675">
            <v>26</v>
          </cell>
          <cell r="L1675">
            <v>26</v>
          </cell>
          <cell r="M1675">
            <v>0</v>
          </cell>
          <cell r="N1675"/>
          <cell r="O1675">
            <v>61</v>
          </cell>
          <cell r="P1675">
            <v>1</v>
          </cell>
          <cell r="Q1675"/>
          <cell r="R1675">
            <v>137</v>
          </cell>
          <cell r="S1675">
            <v>0</v>
          </cell>
          <cell r="T1675"/>
          <cell r="U1675">
            <v>323</v>
          </cell>
          <cell r="V1675">
            <v>27</v>
          </cell>
        </row>
        <row r="1676">
          <cell r="D1676" t="str">
            <v>Red Bluff 2015</v>
          </cell>
          <cell r="E1676">
            <v>73</v>
          </cell>
          <cell r="F1676">
            <v>0</v>
          </cell>
          <cell r="G1676">
            <v>0</v>
          </cell>
          <cell r="H1676">
            <v>0</v>
          </cell>
          <cell r="I1676"/>
          <cell r="J1676">
            <v>52</v>
          </cell>
          <cell r="K1676">
            <v>0</v>
          </cell>
          <cell r="L1676">
            <v>0</v>
          </cell>
          <cell r="M1676">
            <v>0</v>
          </cell>
          <cell r="N1676"/>
          <cell r="O1676">
            <v>61</v>
          </cell>
          <cell r="P1676">
            <v>1</v>
          </cell>
          <cell r="Q1676"/>
          <cell r="R1676">
            <v>137</v>
          </cell>
          <cell r="S1676">
            <v>0</v>
          </cell>
          <cell r="T1676"/>
          <cell r="U1676">
            <v>323</v>
          </cell>
          <cell r="V1676">
            <v>1</v>
          </cell>
        </row>
        <row r="1677">
          <cell r="D1677" t="str">
            <v>Red Bluff 2016</v>
          </cell>
          <cell r="E1677">
            <v>73</v>
          </cell>
          <cell r="F1677">
            <v>0</v>
          </cell>
          <cell r="G1677">
            <v>0</v>
          </cell>
          <cell r="H1677">
            <v>0</v>
          </cell>
          <cell r="I1677"/>
          <cell r="J1677">
            <v>52</v>
          </cell>
          <cell r="K1677">
            <v>0</v>
          </cell>
          <cell r="L1677">
            <v>0</v>
          </cell>
          <cell r="M1677">
            <v>0</v>
          </cell>
          <cell r="N1677"/>
          <cell r="O1677">
            <v>61</v>
          </cell>
          <cell r="P1677">
            <v>4</v>
          </cell>
          <cell r="Q1677"/>
          <cell r="R1677">
            <v>137</v>
          </cell>
          <cell r="S1677">
            <v>0</v>
          </cell>
          <cell r="T1677"/>
          <cell r="U1677">
            <v>323</v>
          </cell>
          <cell r="V1677">
            <v>4</v>
          </cell>
        </row>
        <row r="1678">
          <cell r="D1678" t="str">
            <v>Red Bluff 2017</v>
          </cell>
          <cell r="E1678">
            <v>73</v>
          </cell>
          <cell r="F1678">
            <v>0</v>
          </cell>
          <cell r="G1678">
            <v>0</v>
          </cell>
          <cell r="H1678">
            <v>0</v>
          </cell>
          <cell r="I1678"/>
          <cell r="J1678">
            <v>52</v>
          </cell>
          <cell r="K1678">
            <v>18</v>
          </cell>
          <cell r="L1678">
            <v>0</v>
          </cell>
          <cell r="M1678">
            <v>18</v>
          </cell>
          <cell r="N1678"/>
          <cell r="O1678">
            <v>61</v>
          </cell>
          <cell r="P1678">
            <v>20</v>
          </cell>
          <cell r="Q1678"/>
          <cell r="R1678">
            <v>137</v>
          </cell>
          <cell r="S1678">
            <v>0</v>
          </cell>
          <cell r="T1678"/>
          <cell r="U1678">
            <v>323</v>
          </cell>
          <cell r="V1678">
            <v>38</v>
          </cell>
        </row>
        <row r="1679">
          <cell r="D1679" t="str">
            <v>Redding 2014</v>
          </cell>
          <cell r="E1679">
            <v>1785</v>
          </cell>
          <cell r="F1679">
            <v>0</v>
          </cell>
          <cell r="G1679">
            <v>0</v>
          </cell>
          <cell r="H1679">
            <v>0</v>
          </cell>
          <cell r="I1679"/>
          <cell r="J1679">
            <v>1240</v>
          </cell>
          <cell r="K1679">
            <v>2</v>
          </cell>
          <cell r="L1679">
            <v>2</v>
          </cell>
          <cell r="M1679">
            <v>0</v>
          </cell>
          <cell r="N1679"/>
          <cell r="O1679">
            <v>1298</v>
          </cell>
          <cell r="P1679">
            <v>17</v>
          </cell>
          <cell r="Q1679"/>
          <cell r="R1679">
            <v>2761</v>
          </cell>
          <cell r="S1679">
            <v>83</v>
          </cell>
          <cell r="T1679"/>
          <cell r="U1679">
            <v>7084</v>
          </cell>
          <cell r="V1679">
            <v>102</v>
          </cell>
        </row>
        <row r="1680">
          <cell r="D1680" t="str">
            <v>Redding 2015</v>
          </cell>
          <cell r="E1680">
            <v>1785</v>
          </cell>
          <cell r="F1680">
            <v>35</v>
          </cell>
          <cell r="G1680">
            <v>35</v>
          </cell>
          <cell r="H1680">
            <v>0</v>
          </cell>
          <cell r="I1680"/>
          <cell r="J1680">
            <v>1240</v>
          </cell>
          <cell r="K1680">
            <v>48</v>
          </cell>
          <cell r="L1680">
            <v>48</v>
          </cell>
          <cell r="M1680">
            <v>0</v>
          </cell>
          <cell r="N1680"/>
          <cell r="O1680">
            <v>1298</v>
          </cell>
          <cell r="P1680">
            <v>63</v>
          </cell>
          <cell r="Q1680"/>
          <cell r="R1680">
            <v>2761</v>
          </cell>
          <cell r="S1680">
            <v>174</v>
          </cell>
          <cell r="T1680"/>
          <cell r="U1680">
            <v>7084</v>
          </cell>
          <cell r="V1680">
            <v>320</v>
          </cell>
        </row>
        <row r="1681">
          <cell r="D1681" t="str">
            <v>Redding 2016</v>
          </cell>
          <cell r="E1681">
            <v>1785</v>
          </cell>
          <cell r="F1681">
            <v>0</v>
          </cell>
          <cell r="G1681">
            <v>0</v>
          </cell>
          <cell r="H1681">
            <v>0</v>
          </cell>
          <cell r="I1681"/>
          <cell r="J1681">
            <v>1240</v>
          </cell>
          <cell r="K1681">
            <v>0</v>
          </cell>
          <cell r="L1681">
            <v>0</v>
          </cell>
          <cell r="M1681">
            <v>0</v>
          </cell>
          <cell r="N1681"/>
          <cell r="O1681">
            <v>1298</v>
          </cell>
          <cell r="P1681">
            <v>6</v>
          </cell>
          <cell r="Q1681"/>
          <cell r="R1681">
            <v>2761</v>
          </cell>
          <cell r="S1681">
            <v>128</v>
          </cell>
          <cell r="T1681"/>
          <cell r="U1681">
            <v>7084</v>
          </cell>
          <cell r="V1681">
            <v>134</v>
          </cell>
        </row>
        <row r="1682">
          <cell r="D1682" t="str">
            <v>Redding 2017</v>
          </cell>
          <cell r="E1682">
            <v>1785</v>
          </cell>
          <cell r="F1682">
            <v>0</v>
          </cell>
          <cell r="G1682">
            <v>0</v>
          </cell>
          <cell r="H1682">
            <v>0</v>
          </cell>
          <cell r="I1682"/>
          <cell r="J1682">
            <v>1240</v>
          </cell>
          <cell r="K1682">
            <v>0</v>
          </cell>
          <cell r="L1682">
            <v>0</v>
          </cell>
          <cell r="M1682">
            <v>0</v>
          </cell>
          <cell r="N1682"/>
          <cell r="O1682">
            <v>1298</v>
          </cell>
          <cell r="P1682">
            <v>17</v>
          </cell>
          <cell r="Q1682"/>
          <cell r="R1682">
            <v>2761</v>
          </cell>
          <cell r="S1682">
            <v>135</v>
          </cell>
          <cell r="T1682"/>
          <cell r="U1682">
            <v>7084</v>
          </cell>
          <cell r="V1682">
            <v>152</v>
          </cell>
        </row>
        <row r="1683">
          <cell r="D1683" t="str">
            <v>Redlands 2013</v>
          </cell>
          <cell r="E1683"/>
          <cell r="F1683"/>
          <cell r="G1683"/>
          <cell r="H1683"/>
          <cell r="I1683"/>
          <cell r="J1683"/>
          <cell r="K1683"/>
          <cell r="L1683"/>
          <cell r="M1683"/>
          <cell r="N1683"/>
          <cell r="O1683"/>
          <cell r="P1683"/>
          <cell r="Q1683"/>
          <cell r="R1683"/>
          <cell r="S1683"/>
          <cell r="T1683"/>
          <cell r="U1683"/>
          <cell r="V1683"/>
        </row>
        <row r="1684">
          <cell r="D1684" t="str">
            <v>Redlands 2014</v>
          </cell>
          <cell r="E1684">
            <v>579</v>
          </cell>
          <cell r="F1684">
            <v>0</v>
          </cell>
          <cell r="G1684">
            <v>0</v>
          </cell>
          <cell r="H1684">
            <v>0</v>
          </cell>
          <cell r="I1684"/>
          <cell r="J1684">
            <v>396</v>
          </cell>
          <cell r="K1684">
            <v>0</v>
          </cell>
          <cell r="L1684">
            <v>0</v>
          </cell>
          <cell r="M1684">
            <v>0</v>
          </cell>
          <cell r="N1684"/>
          <cell r="O1684">
            <v>453</v>
          </cell>
          <cell r="P1684">
            <v>0</v>
          </cell>
          <cell r="Q1684"/>
          <cell r="R1684">
            <v>1001</v>
          </cell>
          <cell r="S1684">
            <v>57</v>
          </cell>
          <cell r="T1684"/>
          <cell r="U1684">
            <v>2429</v>
          </cell>
          <cell r="V1684">
            <v>57</v>
          </cell>
        </row>
        <row r="1685">
          <cell r="D1685" t="str">
            <v>Redlands 2015</v>
          </cell>
          <cell r="E1685">
            <v>579</v>
          </cell>
          <cell r="F1685">
            <v>0</v>
          </cell>
          <cell r="G1685">
            <v>0</v>
          </cell>
          <cell r="H1685">
            <v>0</v>
          </cell>
          <cell r="I1685"/>
          <cell r="J1685">
            <v>396</v>
          </cell>
          <cell r="K1685">
            <v>0</v>
          </cell>
          <cell r="L1685">
            <v>0</v>
          </cell>
          <cell r="M1685">
            <v>0</v>
          </cell>
          <cell r="N1685"/>
          <cell r="O1685">
            <v>453</v>
          </cell>
          <cell r="P1685">
            <v>2</v>
          </cell>
          <cell r="Q1685"/>
          <cell r="R1685">
            <v>1001</v>
          </cell>
          <cell r="S1685">
            <v>68</v>
          </cell>
          <cell r="T1685"/>
          <cell r="U1685">
            <v>2429</v>
          </cell>
          <cell r="V1685">
            <v>70</v>
          </cell>
        </row>
        <row r="1686">
          <cell r="D1686" t="str">
            <v>Redlands 2016</v>
          </cell>
          <cell r="E1686">
            <v>579</v>
          </cell>
          <cell r="F1686">
            <v>0</v>
          </cell>
          <cell r="G1686">
            <v>0</v>
          </cell>
          <cell r="H1686">
            <v>0</v>
          </cell>
          <cell r="I1686"/>
          <cell r="J1686">
            <v>396</v>
          </cell>
          <cell r="K1686">
            <v>0</v>
          </cell>
          <cell r="L1686">
            <v>0</v>
          </cell>
          <cell r="M1686">
            <v>0</v>
          </cell>
          <cell r="N1686"/>
          <cell r="O1686">
            <v>453</v>
          </cell>
          <cell r="P1686">
            <v>2</v>
          </cell>
          <cell r="Q1686"/>
          <cell r="R1686">
            <v>1001</v>
          </cell>
          <cell r="S1686">
            <v>42</v>
          </cell>
          <cell r="T1686"/>
          <cell r="U1686">
            <v>2429</v>
          </cell>
          <cell r="V1686">
            <v>44</v>
          </cell>
        </row>
        <row r="1687">
          <cell r="D1687" t="str">
            <v>Redlands 2017</v>
          </cell>
          <cell r="E1687">
            <v>579</v>
          </cell>
          <cell r="F1687">
            <v>0</v>
          </cell>
          <cell r="G1687">
            <v>0</v>
          </cell>
          <cell r="H1687">
            <v>0</v>
          </cell>
          <cell r="I1687"/>
          <cell r="J1687">
            <v>396</v>
          </cell>
          <cell r="K1687">
            <v>0</v>
          </cell>
          <cell r="L1687">
            <v>0</v>
          </cell>
          <cell r="M1687">
            <v>0</v>
          </cell>
          <cell r="N1687"/>
          <cell r="O1687">
            <v>453</v>
          </cell>
          <cell r="P1687">
            <v>0</v>
          </cell>
          <cell r="Q1687"/>
          <cell r="R1687">
            <v>1001</v>
          </cell>
          <cell r="S1687">
            <v>96</v>
          </cell>
          <cell r="T1687"/>
          <cell r="U1687">
            <v>2429</v>
          </cell>
          <cell r="V1687">
            <v>96</v>
          </cell>
        </row>
        <row r="1688">
          <cell r="D1688" t="str">
            <v>Redondo Beach 2013</v>
          </cell>
          <cell r="E1688"/>
          <cell r="F1688"/>
          <cell r="G1688"/>
          <cell r="H1688"/>
          <cell r="I1688"/>
          <cell r="J1688"/>
          <cell r="K1688"/>
          <cell r="L1688"/>
          <cell r="M1688"/>
          <cell r="N1688"/>
          <cell r="O1688"/>
          <cell r="P1688"/>
          <cell r="Q1688"/>
          <cell r="R1688"/>
          <cell r="S1688"/>
          <cell r="T1688"/>
          <cell r="U1688"/>
          <cell r="V1688"/>
        </row>
        <row r="1689">
          <cell r="D1689" t="str">
            <v>Redondo Beach 2014</v>
          </cell>
          <cell r="E1689">
            <v>372</v>
          </cell>
          <cell r="F1689">
            <v>0</v>
          </cell>
          <cell r="G1689">
            <v>0</v>
          </cell>
          <cell r="H1689">
            <v>0</v>
          </cell>
          <cell r="I1689"/>
          <cell r="J1689">
            <v>223</v>
          </cell>
          <cell r="K1689">
            <v>0</v>
          </cell>
          <cell r="L1689">
            <v>0</v>
          </cell>
          <cell r="M1689">
            <v>0</v>
          </cell>
          <cell r="N1689"/>
          <cell r="O1689">
            <v>238</v>
          </cell>
          <cell r="P1689">
            <v>0</v>
          </cell>
          <cell r="Q1689"/>
          <cell r="R1689">
            <v>564</v>
          </cell>
          <cell r="S1689">
            <v>35</v>
          </cell>
          <cell r="T1689"/>
          <cell r="U1689">
            <v>1397</v>
          </cell>
          <cell r="V1689">
            <v>35</v>
          </cell>
        </row>
        <row r="1690">
          <cell r="D1690" t="str">
            <v>Redondo Beach 2015</v>
          </cell>
          <cell r="E1690">
            <v>372</v>
          </cell>
          <cell r="F1690">
            <v>0</v>
          </cell>
          <cell r="G1690">
            <v>0</v>
          </cell>
          <cell r="H1690">
            <v>0</v>
          </cell>
          <cell r="I1690"/>
          <cell r="J1690">
            <v>223</v>
          </cell>
          <cell r="K1690">
            <v>0</v>
          </cell>
          <cell r="L1690">
            <v>0</v>
          </cell>
          <cell r="M1690">
            <v>0</v>
          </cell>
          <cell r="N1690"/>
          <cell r="O1690">
            <v>238</v>
          </cell>
          <cell r="P1690">
            <v>0</v>
          </cell>
          <cell r="Q1690"/>
          <cell r="R1690">
            <v>564</v>
          </cell>
          <cell r="S1690">
            <v>68</v>
          </cell>
          <cell r="T1690"/>
          <cell r="U1690">
            <v>1397</v>
          </cell>
          <cell r="V1690">
            <v>68</v>
          </cell>
        </row>
        <row r="1691">
          <cell r="D1691" t="str">
            <v>Redondo Beach 2016</v>
          </cell>
          <cell r="E1691">
            <v>372</v>
          </cell>
          <cell r="F1691">
            <v>0</v>
          </cell>
          <cell r="G1691">
            <v>0</v>
          </cell>
          <cell r="H1691">
            <v>0</v>
          </cell>
          <cell r="I1691"/>
          <cell r="J1691">
            <v>223</v>
          </cell>
          <cell r="K1691">
            <v>0</v>
          </cell>
          <cell r="L1691">
            <v>0</v>
          </cell>
          <cell r="M1691">
            <v>0</v>
          </cell>
          <cell r="N1691"/>
          <cell r="O1691">
            <v>238</v>
          </cell>
          <cell r="P1691">
            <v>0</v>
          </cell>
          <cell r="Q1691"/>
          <cell r="R1691">
            <v>564</v>
          </cell>
          <cell r="S1691">
            <v>21</v>
          </cell>
          <cell r="T1691"/>
          <cell r="U1691">
            <v>1397</v>
          </cell>
          <cell r="V1691">
            <v>21</v>
          </cell>
        </row>
        <row r="1692">
          <cell r="D1692" t="str">
            <v>Redondo Beach 2017</v>
          </cell>
          <cell r="E1692">
            <v>372</v>
          </cell>
          <cell r="F1692">
            <v>0</v>
          </cell>
          <cell r="G1692">
            <v>0</v>
          </cell>
          <cell r="H1692">
            <v>0</v>
          </cell>
          <cell r="I1692"/>
          <cell r="J1692">
            <v>223</v>
          </cell>
          <cell r="K1692">
            <v>0</v>
          </cell>
          <cell r="L1692">
            <v>0</v>
          </cell>
          <cell r="M1692">
            <v>0</v>
          </cell>
          <cell r="N1692"/>
          <cell r="O1692">
            <v>238</v>
          </cell>
          <cell r="P1692">
            <v>0</v>
          </cell>
          <cell r="Q1692"/>
          <cell r="R1692">
            <v>564</v>
          </cell>
          <cell r="S1692">
            <v>0</v>
          </cell>
          <cell r="T1692"/>
          <cell r="U1692">
            <v>1397</v>
          </cell>
          <cell r="V1692">
            <v>0</v>
          </cell>
        </row>
        <row r="1693">
          <cell r="D1693" t="str">
            <v>Redwood City 2014</v>
          </cell>
          <cell r="E1693"/>
          <cell r="F1693"/>
          <cell r="G1693"/>
          <cell r="H1693"/>
          <cell r="I1693"/>
          <cell r="J1693"/>
          <cell r="K1693"/>
          <cell r="L1693"/>
          <cell r="M1693"/>
          <cell r="N1693"/>
          <cell r="O1693"/>
          <cell r="P1693"/>
          <cell r="Q1693"/>
          <cell r="R1693"/>
          <cell r="S1693"/>
          <cell r="T1693"/>
          <cell r="U1693"/>
          <cell r="V1693"/>
        </row>
        <row r="1694">
          <cell r="D1694" t="str">
            <v>Redwood City 2015</v>
          </cell>
          <cell r="E1694">
            <v>706</v>
          </cell>
          <cell r="F1694">
            <v>0</v>
          </cell>
          <cell r="G1694">
            <v>0</v>
          </cell>
          <cell r="H1694">
            <v>0</v>
          </cell>
          <cell r="I1694"/>
          <cell r="J1694">
            <v>429</v>
          </cell>
          <cell r="K1694">
            <v>2</v>
          </cell>
          <cell r="L1694">
            <v>0</v>
          </cell>
          <cell r="M1694">
            <v>2</v>
          </cell>
          <cell r="N1694"/>
          <cell r="O1694">
            <v>502</v>
          </cell>
          <cell r="P1694">
            <v>0</v>
          </cell>
          <cell r="Q1694"/>
          <cell r="R1694">
            <v>1152</v>
          </cell>
          <cell r="S1694">
            <v>1126</v>
          </cell>
          <cell r="T1694"/>
          <cell r="U1694">
            <v>2789</v>
          </cell>
          <cell r="V1694">
            <v>1128</v>
          </cell>
        </row>
        <row r="1695">
          <cell r="D1695" t="str">
            <v>Redwood City 2016</v>
          </cell>
          <cell r="E1695">
            <v>706</v>
          </cell>
          <cell r="F1695">
            <v>7</v>
          </cell>
          <cell r="G1695">
            <v>7</v>
          </cell>
          <cell r="H1695">
            <v>0</v>
          </cell>
          <cell r="I1695"/>
          <cell r="J1695">
            <v>429</v>
          </cell>
          <cell r="K1695">
            <v>16</v>
          </cell>
          <cell r="L1695">
            <v>0</v>
          </cell>
          <cell r="M1695">
            <v>16</v>
          </cell>
          <cell r="N1695"/>
          <cell r="O1695">
            <v>502</v>
          </cell>
          <cell r="P1695">
            <v>0</v>
          </cell>
          <cell r="Q1695"/>
          <cell r="R1695">
            <v>1152</v>
          </cell>
          <cell r="S1695">
            <v>240</v>
          </cell>
          <cell r="T1695"/>
          <cell r="U1695">
            <v>2789</v>
          </cell>
          <cell r="V1695">
            <v>263</v>
          </cell>
        </row>
        <row r="1696">
          <cell r="D1696" t="str">
            <v>Redwood City 2017</v>
          </cell>
          <cell r="E1696">
            <v>706</v>
          </cell>
          <cell r="F1696">
            <v>0</v>
          </cell>
          <cell r="G1696">
            <v>0</v>
          </cell>
          <cell r="H1696">
            <v>0</v>
          </cell>
          <cell r="I1696"/>
          <cell r="J1696">
            <v>429</v>
          </cell>
          <cell r="K1696">
            <v>36</v>
          </cell>
          <cell r="L1696">
            <v>36</v>
          </cell>
          <cell r="M1696">
            <v>0</v>
          </cell>
          <cell r="N1696"/>
          <cell r="O1696">
            <v>502</v>
          </cell>
          <cell r="P1696">
            <v>0</v>
          </cell>
          <cell r="Q1696"/>
          <cell r="R1696">
            <v>1152</v>
          </cell>
          <cell r="S1696">
            <v>8</v>
          </cell>
          <cell r="T1696"/>
          <cell r="U1696">
            <v>2789</v>
          </cell>
          <cell r="V1696">
            <v>44</v>
          </cell>
        </row>
        <row r="1697">
          <cell r="D1697" t="str">
            <v>Reedley 2013</v>
          </cell>
          <cell r="E1697"/>
          <cell r="F1697"/>
          <cell r="G1697"/>
          <cell r="H1697"/>
          <cell r="I1697"/>
          <cell r="J1697"/>
          <cell r="K1697"/>
          <cell r="L1697"/>
          <cell r="M1697"/>
          <cell r="N1697"/>
          <cell r="O1697"/>
          <cell r="P1697"/>
          <cell r="Q1697"/>
          <cell r="R1697"/>
          <cell r="S1697"/>
          <cell r="T1697"/>
          <cell r="U1697"/>
          <cell r="V1697"/>
        </row>
        <row r="1698">
          <cell r="D1698" t="str">
            <v>Reedley 2014</v>
          </cell>
          <cell r="E1698"/>
          <cell r="F1698"/>
          <cell r="G1698"/>
          <cell r="H1698"/>
          <cell r="I1698"/>
          <cell r="J1698"/>
          <cell r="K1698"/>
          <cell r="L1698"/>
          <cell r="M1698"/>
          <cell r="N1698"/>
          <cell r="O1698"/>
          <cell r="P1698"/>
          <cell r="Q1698"/>
          <cell r="R1698"/>
          <cell r="S1698"/>
          <cell r="T1698"/>
          <cell r="U1698"/>
          <cell r="V1698"/>
        </row>
        <row r="1699">
          <cell r="D1699" t="str">
            <v>Reedley 2015</v>
          </cell>
          <cell r="E1699">
            <v>393</v>
          </cell>
          <cell r="F1699">
            <v>55</v>
          </cell>
          <cell r="G1699">
            <v>55</v>
          </cell>
          <cell r="H1699">
            <v>0</v>
          </cell>
          <cell r="I1699"/>
          <cell r="J1699">
            <v>204</v>
          </cell>
          <cell r="K1699">
            <v>0</v>
          </cell>
          <cell r="L1699">
            <v>0</v>
          </cell>
          <cell r="M1699">
            <v>0</v>
          </cell>
          <cell r="N1699"/>
          <cell r="O1699">
            <v>161</v>
          </cell>
          <cell r="P1699">
            <v>3</v>
          </cell>
          <cell r="Q1699"/>
          <cell r="R1699">
            <v>553</v>
          </cell>
          <cell r="S1699">
            <v>5</v>
          </cell>
          <cell r="T1699"/>
          <cell r="U1699">
            <v>1311</v>
          </cell>
          <cell r="V1699">
            <v>63</v>
          </cell>
        </row>
        <row r="1700">
          <cell r="D1700" t="str">
            <v>Reedley 2016</v>
          </cell>
          <cell r="E1700">
            <v>393</v>
          </cell>
          <cell r="F1700">
            <v>0</v>
          </cell>
          <cell r="G1700">
            <v>0</v>
          </cell>
          <cell r="H1700">
            <v>0</v>
          </cell>
          <cell r="I1700"/>
          <cell r="J1700">
            <v>204</v>
          </cell>
          <cell r="K1700">
            <v>0</v>
          </cell>
          <cell r="L1700">
            <v>0</v>
          </cell>
          <cell r="M1700">
            <v>0</v>
          </cell>
          <cell r="N1700"/>
          <cell r="O1700">
            <v>161</v>
          </cell>
          <cell r="P1700">
            <v>9</v>
          </cell>
          <cell r="Q1700"/>
          <cell r="R1700">
            <v>553</v>
          </cell>
          <cell r="S1700">
            <v>0</v>
          </cell>
          <cell r="T1700"/>
          <cell r="U1700">
            <v>1311</v>
          </cell>
          <cell r="V1700">
            <v>9</v>
          </cell>
        </row>
        <row r="1701">
          <cell r="D1701" t="str">
            <v>Reedley 2017</v>
          </cell>
          <cell r="E1701">
            <v>393</v>
          </cell>
          <cell r="F1701">
            <v>0</v>
          </cell>
          <cell r="G1701">
            <v>0</v>
          </cell>
          <cell r="H1701">
            <v>0</v>
          </cell>
          <cell r="I1701"/>
          <cell r="J1701">
            <v>204</v>
          </cell>
          <cell r="K1701">
            <v>0</v>
          </cell>
          <cell r="L1701">
            <v>0</v>
          </cell>
          <cell r="M1701">
            <v>0</v>
          </cell>
          <cell r="N1701"/>
          <cell r="O1701">
            <v>161</v>
          </cell>
          <cell r="P1701">
            <v>3</v>
          </cell>
          <cell r="Q1701"/>
          <cell r="R1701">
            <v>553</v>
          </cell>
          <cell r="S1701">
            <v>1</v>
          </cell>
          <cell r="T1701"/>
          <cell r="U1701">
            <v>1311</v>
          </cell>
          <cell r="V1701">
            <v>4</v>
          </cell>
        </row>
        <row r="1702">
          <cell r="D1702" t="str">
            <v>Rialto 2013</v>
          </cell>
          <cell r="E1702"/>
          <cell r="F1702"/>
          <cell r="G1702"/>
          <cell r="H1702"/>
          <cell r="I1702"/>
          <cell r="J1702"/>
          <cell r="K1702"/>
          <cell r="L1702"/>
          <cell r="M1702"/>
          <cell r="N1702"/>
          <cell r="O1702"/>
          <cell r="P1702"/>
          <cell r="Q1702"/>
          <cell r="R1702"/>
          <cell r="S1702"/>
          <cell r="T1702"/>
          <cell r="U1702"/>
          <cell r="V1702"/>
        </row>
        <row r="1703">
          <cell r="D1703" t="str">
            <v>Rialto 2014</v>
          </cell>
          <cell r="E1703">
            <v>1023</v>
          </cell>
          <cell r="F1703">
            <v>0</v>
          </cell>
          <cell r="G1703">
            <v>0</v>
          </cell>
          <cell r="H1703">
            <v>0</v>
          </cell>
          <cell r="I1703"/>
          <cell r="J1703">
            <v>700</v>
          </cell>
          <cell r="K1703">
            <v>0</v>
          </cell>
          <cell r="L1703">
            <v>0</v>
          </cell>
          <cell r="M1703">
            <v>0</v>
          </cell>
          <cell r="N1703"/>
          <cell r="O1703">
            <v>812</v>
          </cell>
          <cell r="P1703">
            <v>0</v>
          </cell>
          <cell r="Q1703"/>
          <cell r="R1703">
            <v>1788</v>
          </cell>
          <cell r="S1703">
            <v>76</v>
          </cell>
          <cell r="T1703"/>
          <cell r="U1703">
            <v>4323</v>
          </cell>
          <cell r="V1703">
            <v>76</v>
          </cell>
        </row>
        <row r="1704">
          <cell r="D1704" t="str">
            <v>Rialto 2015</v>
          </cell>
          <cell r="E1704">
            <v>1023</v>
          </cell>
          <cell r="F1704">
            <v>0</v>
          </cell>
          <cell r="G1704">
            <v>0</v>
          </cell>
          <cell r="H1704">
            <v>0</v>
          </cell>
          <cell r="I1704"/>
          <cell r="J1704">
            <v>700</v>
          </cell>
          <cell r="K1704">
            <v>0</v>
          </cell>
          <cell r="L1704">
            <v>0</v>
          </cell>
          <cell r="M1704">
            <v>0</v>
          </cell>
          <cell r="N1704"/>
          <cell r="O1704">
            <v>812</v>
          </cell>
          <cell r="P1704">
            <v>0</v>
          </cell>
          <cell r="Q1704"/>
          <cell r="R1704">
            <v>1788</v>
          </cell>
          <cell r="S1704">
            <v>8</v>
          </cell>
          <cell r="T1704"/>
          <cell r="U1704">
            <v>4323</v>
          </cell>
          <cell r="V1704">
            <v>8</v>
          </cell>
        </row>
        <row r="1705">
          <cell r="D1705" t="str">
            <v>Rialto 2016</v>
          </cell>
          <cell r="E1705">
            <v>1023</v>
          </cell>
          <cell r="F1705">
            <v>0</v>
          </cell>
          <cell r="G1705">
            <v>0</v>
          </cell>
          <cell r="H1705">
            <v>0</v>
          </cell>
          <cell r="I1705"/>
          <cell r="J1705">
            <v>700</v>
          </cell>
          <cell r="K1705">
            <v>0</v>
          </cell>
          <cell r="L1705">
            <v>0</v>
          </cell>
          <cell r="M1705">
            <v>0</v>
          </cell>
          <cell r="N1705"/>
          <cell r="O1705">
            <v>812</v>
          </cell>
          <cell r="P1705">
            <v>0</v>
          </cell>
          <cell r="Q1705"/>
          <cell r="R1705">
            <v>1788</v>
          </cell>
          <cell r="S1705">
            <v>5</v>
          </cell>
          <cell r="T1705"/>
          <cell r="U1705">
            <v>4323</v>
          </cell>
          <cell r="V1705">
            <v>5</v>
          </cell>
        </row>
        <row r="1706">
          <cell r="D1706" t="str">
            <v>Rialto 2017</v>
          </cell>
          <cell r="E1706">
            <v>1023</v>
          </cell>
          <cell r="F1706">
            <v>0</v>
          </cell>
          <cell r="G1706">
            <v>0</v>
          </cell>
          <cell r="H1706">
            <v>0</v>
          </cell>
          <cell r="I1706"/>
          <cell r="J1706">
            <v>700</v>
          </cell>
          <cell r="K1706">
            <v>0</v>
          </cell>
          <cell r="L1706">
            <v>0</v>
          </cell>
          <cell r="M1706">
            <v>0</v>
          </cell>
          <cell r="N1706"/>
          <cell r="O1706">
            <v>812</v>
          </cell>
          <cell r="P1706">
            <v>0</v>
          </cell>
          <cell r="Q1706"/>
          <cell r="R1706">
            <v>1788</v>
          </cell>
          <cell r="S1706">
            <v>7</v>
          </cell>
          <cell r="T1706"/>
          <cell r="U1706">
            <v>4323</v>
          </cell>
          <cell r="V1706">
            <v>7</v>
          </cell>
        </row>
        <row r="1707">
          <cell r="D1707" t="str">
            <v>Richmond 2014</v>
          </cell>
          <cell r="E1707"/>
          <cell r="F1707"/>
          <cell r="G1707"/>
          <cell r="H1707"/>
          <cell r="I1707"/>
          <cell r="J1707"/>
          <cell r="K1707"/>
          <cell r="L1707"/>
          <cell r="M1707"/>
          <cell r="N1707"/>
          <cell r="O1707"/>
          <cell r="P1707"/>
          <cell r="Q1707"/>
          <cell r="R1707"/>
          <cell r="S1707"/>
          <cell r="T1707"/>
          <cell r="U1707"/>
          <cell r="V1707"/>
        </row>
        <row r="1708">
          <cell r="D1708" t="str">
            <v>Richmond 2015</v>
          </cell>
          <cell r="E1708">
            <v>438</v>
          </cell>
          <cell r="F1708">
            <v>0</v>
          </cell>
          <cell r="G1708">
            <v>0</v>
          </cell>
          <cell r="H1708">
            <v>0</v>
          </cell>
          <cell r="I1708"/>
          <cell r="J1708">
            <v>305</v>
          </cell>
          <cell r="K1708">
            <v>79</v>
          </cell>
          <cell r="L1708">
            <v>79</v>
          </cell>
          <cell r="M1708">
            <v>0</v>
          </cell>
          <cell r="N1708"/>
          <cell r="O1708">
            <v>410</v>
          </cell>
          <cell r="P1708">
            <v>0</v>
          </cell>
          <cell r="Q1708"/>
          <cell r="R1708">
            <v>1282</v>
          </cell>
          <cell r="S1708">
            <v>112</v>
          </cell>
          <cell r="T1708"/>
          <cell r="U1708">
            <v>2435</v>
          </cell>
          <cell r="V1708">
            <v>191</v>
          </cell>
        </row>
        <row r="1709">
          <cell r="D1709" t="str">
            <v>Richmond 2016</v>
          </cell>
          <cell r="E1709">
            <v>438</v>
          </cell>
          <cell r="F1709">
            <v>0</v>
          </cell>
          <cell r="G1709">
            <v>0</v>
          </cell>
          <cell r="H1709">
            <v>0</v>
          </cell>
          <cell r="I1709"/>
          <cell r="J1709">
            <v>305</v>
          </cell>
          <cell r="K1709">
            <v>0</v>
          </cell>
          <cell r="L1709">
            <v>0</v>
          </cell>
          <cell r="M1709">
            <v>0</v>
          </cell>
          <cell r="N1709"/>
          <cell r="O1709">
            <v>410</v>
          </cell>
          <cell r="P1709">
            <v>0</v>
          </cell>
          <cell r="Q1709"/>
          <cell r="R1709">
            <v>1282</v>
          </cell>
          <cell r="S1709">
            <v>56</v>
          </cell>
          <cell r="T1709"/>
          <cell r="U1709">
            <v>2435</v>
          </cell>
          <cell r="V1709">
            <v>56</v>
          </cell>
        </row>
        <row r="1710">
          <cell r="D1710" t="str">
            <v>Richmond 2017</v>
          </cell>
          <cell r="E1710">
            <v>438</v>
          </cell>
          <cell r="F1710">
            <v>79</v>
          </cell>
          <cell r="G1710">
            <v>79</v>
          </cell>
          <cell r="H1710">
            <v>0</v>
          </cell>
          <cell r="I1710"/>
          <cell r="J1710">
            <v>305</v>
          </cell>
          <cell r="K1710">
            <v>0</v>
          </cell>
          <cell r="L1710">
            <v>0</v>
          </cell>
          <cell r="M1710">
            <v>0</v>
          </cell>
          <cell r="N1710"/>
          <cell r="O1710">
            <v>410</v>
          </cell>
          <cell r="P1710">
            <v>0</v>
          </cell>
          <cell r="Q1710"/>
          <cell r="R1710">
            <v>1282</v>
          </cell>
          <cell r="S1710">
            <v>59</v>
          </cell>
          <cell r="T1710"/>
          <cell r="U1710">
            <v>2435</v>
          </cell>
          <cell r="V1710">
            <v>138</v>
          </cell>
        </row>
        <row r="1711">
          <cell r="D1711" t="str">
            <v>Ridgecrest 2013</v>
          </cell>
          <cell r="E1711"/>
          <cell r="F1711"/>
          <cell r="G1711"/>
          <cell r="H1711"/>
          <cell r="I1711"/>
          <cell r="J1711"/>
          <cell r="K1711"/>
          <cell r="L1711"/>
          <cell r="M1711"/>
          <cell r="N1711"/>
          <cell r="O1711"/>
          <cell r="P1711"/>
          <cell r="Q1711"/>
          <cell r="R1711"/>
          <cell r="S1711"/>
          <cell r="T1711"/>
          <cell r="U1711"/>
          <cell r="V1711"/>
        </row>
        <row r="1712">
          <cell r="D1712" t="str">
            <v>Ridgecrest 2014</v>
          </cell>
          <cell r="E1712">
            <v>0</v>
          </cell>
          <cell r="F1712">
            <v>0</v>
          </cell>
          <cell r="G1712">
            <v>0</v>
          </cell>
          <cell r="H1712">
            <v>0</v>
          </cell>
          <cell r="I1712">
            <v>0</v>
          </cell>
          <cell r="J1712">
            <v>0</v>
          </cell>
          <cell r="K1712">
            <v>0</v>
          </cell>
          <cell r="L1712">
            <v>0</v>
          </cell>
          <cell r="M1712">
            <v>0</v>
          </cell>
          <cell r="N1712">
            <v>0</v>
          </cell>
          <cell r="O1712">
            <v>0</v>
          </cell>
          <cell r="P1712">
            <v>0</v>
          </cell>
          <cell r="Q1712">
            <v>0</v>
          </cell>
          <cell r="R1712">
            <v>0</v>
          </cell>
          <cell r="S1712">
            <v>0</v>
          </cell>
          <cell r="T1712">
            <v>0</v>
          </cell>
          <cell r="U1712">
            <v>0</v>
          </cell>
          <cell r="V1712">
            <v>0</v>
          </cell>
        </row>
        <row r="1713">
          <cell r="D1713" t="str">
            <v>Ridgecrest 2015</v>
          </cell>
        </row>
        <row r="1714">
          <cell r="D1714" t="str">
            <v>Ridgecrest 2016</v>
          </cell>
        </row>
        <row r="1715">
          <cell r="D1715" t="str">
            <v>Ridgecrest 2017</v>
          </cell>
        </row>
        <row r="1716">
          <cell r="D1716" t="str">
            <v>Rio Dell 2014</v>
          </cell>
          <cell r="E1716">
            <v>0</v>
          </cell>
          <cell r="F1716">
            <v>0</v>
          </cell>
          <cell r="G1716">
            <v>0</v>
          </cell>
          <cell r="H1716">
            <v>0</v>
          </cell>
          <cell r="I1716">
            <v>0</v>
          </cell>
          <cell r="J1716">
            <v>0</v>
          </cell>
          <cell r="K1716">
            <v>0</v>
          </cell>
          <cell r="L1716">
            <v>0</v>
          </cell>
          <cell r="M1716">
            <v>0</v>
          </cell>
          <cell r="N1716">
            <v>0</v>
          </cell>
          <cell r="O1716">
            <v>0</v>
          </cell>
          <cell r="P1716">
            <v>0</v>
          </cell>
          <cell r="Q1716">
            <v>0</v>
          </cell>
          <cell r="R1716">
            <v>0</v>
          </cell>
          <cell r="S1716">
            <v>0</v>
          </cell>
          <cell r="T1716">
            <v>0</v>
          </cell>
          <cell r="U1716">
            <v>0</v>
          </cell>
          <cell r="V1716">
            <v>0</v>
          </cell>
        </row>
        <row r="1717">
          <cell r="D1717" t="str">
            <v>Rio Dell 2015</v>
          </cell>
        </row>
        <row r="1718">
          <cell r="D1718" t="str">
            <v>Rio Dell 2016</v>
          </cell>
        </row>
        <row r="1719">
          <cell r="D1719" t="str">
            <v>Rio Dell 2017</v>
          </cell>
        </row>
        <row r="1720">
          <cell r="D1720" t="str">
            <v>Rio Vista 2014</v>
          </cell>
          <cell r="E1720">
            <v>0</v>
          </cell>
          <cell r="F1720">
            <v>0</v>
          </cell>
          <cell r="G1720">
            <v>0</v>
          </cell>
          <cell r="H1720">
            <v>0</v>
          </cell>
          <cell r="I1720">
            <v>0</v>
          </cell>
          <cell r="J1720">
            <v>0</v>
          </cell>
          <cell r="K1720">
            <v>0</v>
          </cell>
          <cell r="L1720">
            <v>0</v>
          </cell>
          <cell r="M1720">
            <v>0</v>
          </cell>
          <cell r="N1720">
            <v>0</v>
          </cell>
          <cell r="O1720">
            <v>0</v>
          </cell>
          <cell r="P1720">
            <v>0</v>
          </cell>
          <cell r="Q1720">
            <v>0</v>
          </cell>
          <cell r="R1720">
            <v>0</v>
          </cell>
          <cell r="S1720">
            <v>0</v>
          </cell>
          <cell r="T1720">
            <v>0</v>
          </cell>
          <cell r="U1720">
            <v>0</v>
          </cell>
          <cell r="V1720">
            <v>0</v>
          </cell>
        </row>
        <row r="1721">
          <cell r="D1721" t="str">
            <v>Rio Vista 2015</v>
          </cell>
        </row>
        <row r="1722">
          <cell r="D1722" t="str">
            <v>Rio Vista 2016</v>
          </cell>
        </row>
        <row r="1723">
          <cell r="D1723" t="str">
            <v>Rio Vista 2017</v>
          </cell>
        </row>
        <row r="1724">
          <cell r="D1724" t="str">
            <v>Ripon 2014</v>
          </cell>
          <cell r="E1724">
            <v>0</v>
          </cell>
          <cell r="F1724">
            <v>0</v>
          </cell>
          <cell r="G1724">
            <v>0</v>
          </cell>
          <cell r="H1724">
            <v>0</v>
          </cell>
          <cell r="I1724">
            <v>0</v>
          </cell>
          <cell r="J1724">
            <v>0</v>
          </cell>
          <cell r="K1724">
            <v>0</v>
          </cell>
          <cell r="L1724">
            <v>0</v>
          </cell>
          <cell r="M1724">
            <v>0</v>
          </cell>
          <cell r="N1724">
            <v>0</v>
          </cell>
          <cell r="O1724">
            <v>0</v>
          </cell>
          <cell r="P1724">
            <v>0</v>
          </cell>
          <cell r="Q1724">
            <v>0</v>
          </cell>
          <cell r="R1724">
            <v>0</v>
          </cell>
          <cell r="S1724">
            <v>0</v>
          </cell>
          <cell r="T1724">
            <v>0</v>
          </cell>
          <cell r="U1724">
            <v>0</v>
          </cell>
          <cell r="V1724">
            <v>0</v>
          </cell>
        </row>
        <row r="1725">
          <cell r="D1725" t="str">
            <v>Ripon 2015</v>
          </cell>
        </row>
        <row r="1726">
          <cell r="D1726" t="str">
            <v>Ripon 2016</v>
          </cell>
        </row>
        <row r="1727">
          <cell r="D1727" t="str">
            <v>Ripon 2017</v>
          </cell>
        </row>
        <row r="1728">
          <cell r="D1728" t="str">
            <v>Riverbank 2014</v>
          </cell>
        </row>
        <row r="1729">
          <cell r="D1729" t="str">
            <v>Riverbank 2015</v>
          </cell>
          <cell r="E1729">
            <v>321</v>
          </cell>
          <cell r="F1729">
            <v>0</v>
          </cell>
          <cell r="G1729">
            <v>0</v>
          </cell>
          <cell r="H1729">
            <v>0</v>
          </cell>
          <cell r="I1729"/>
          <cell r="J1729">
            <v>206</v>
          </cell>
          <cell r="K1729">
            <v>0</v>
          </cell>
          <cell r="L1729">
            <v>0</v>
          </cell>
          <cell r="M1729">
            <v>0</v>
          </cell>
          <cell r="N1729"/>
          <cell r="O1729">
            <v>217</v>
          </cell>
          <cell r="P1729">
            <v>0</v>
          </cell>
          <cell r="Q1729"/>
          <cell r="R1729">
            <v>536</v>
          </cell>
          <cell r="S1729">
            <v>52</v>
          </cell>
          <cell r="T1729"/>
          <cell r="U1729">
            <v>1280</v>
          </cell>
          <cell r="V1729">
            <v>52</v>
          </cell>
        </row>
        <row r="1730">
          <cell r="D1730" t="str">
            <v>Riverbank 2016</v>
          </cell>
          <cell r="E1730">
            <v>321</v>
          </cell>
          <cell r="F1730">
            <v>33</v>
          </cell>
          <cell r="G1730">
            <v>33</v>
          </cell>
          <cell r="H1730">
            <v>0</v>
          </cell>
          <cell r="I1730"/>
          <cell r="J1730">
            <v>206</v>
          </cell>
          <cell r="K1730">
            <v>38</v>
          </cell>
          <cell r="L1730">
            <v>38</v>
          </cell>
          <cell r="M1730">
            <v>0</v>
          </cell>
          <cell r="N1730"/>
          <cell r="O1730">
            <v>217</v>
          </cell>
          <cell r="P1730">
            <v>0</v>
          </cell>
          <cell r="Q1730"/>
          <cell r="R1730">
            <v>536</v>
          </cell>
          <cell r="S1730">
            <v>0</v>
          </cell>
          <cell r="T1730"/>
          <cell r="U1730">
            <v>1280</v>
          </cell>
          <cell r="V1730">
            <v>71</v>
          </cell>
        </row>
        <row r="1731">
          <cell r="D1731" t="str">
            <v>Riverbank 2017</v>
          </cell>
          <cell r="E1731">
            <v>321</v>
          </cell>
          <cell r="F1731">
            <v>0</v>
          </cell>
          <cell r="G1731">
            <v>0</v>
          </cell>
          <cell r="H1731">
            <v>0</v>
          </cell>
          <cell r="I1731"/>
          <cell r="J1731">
            <v>206</v>
          </cell>
          <cell r="K1731">
            <v>0</v>
          </cell>
          <cell r="L1731">
            <v>0</v>
          </cell>
          <cell r="M1731">
            <v>0</v>
          </cell>
          <cell r="N1731"/>
          <cell r="O1731">
            <v>217</v>
          </cell>
          <cell r="P1731">
            <v>0</v>
          </cell>
          <cell r="Q1731"/>
          <cell r="R1731">
            <v>536</v>
          </cell>
          <cell r="S1731">
            <v>13</v>
          </cell>
          <cell r="T1731"/>
          <cell r="U1731">
            <v>1280</v>
          </cell>
          <cell r="V1731">
            <v>13</v>
          </cell>
        </row>
        <row r="1732">
          <cell r="D1732" t="str">
            <v>Riverside 2013</v>
          </cell>
          <cell r="E1732"/>
          <cell r="F1732"/>
          <cell r="G1732"/>
          <cell r="H1732"/>
          <cell r="I1732"/>
          <cell r="J1732"/>
          <cell r="K1732"/>
          <cell r="L1732"/>
          <cell r="M1732"/>
          <cell r="N1732"/>
          <cell r="O1732"/>
          <cell r="P1732"/>
          <cell r="Q1732"/>
          <cell r="R1732"/>
          <cell r="S1732"/>
          <cell r="T1732"/>
          <cell r="U1732"/>
          <cell r="V1732"/>
        </row>
        <row r="1733">
          <cell r="D1733" t="str">
            <v>Riverside 2014</v>
          </cell>
          <cell r="E1733"/>
          <cell r="F1733"/>
          <cell r="G1733"/>
          <cell r="H1733"/>
          <cell r="I1733"/>
          <cell r="J1733"/>
          <cell r="K1733"/>
          <cell r="L1733"/>
          <cell r="M1733"/>
          <cell r="N1733"/>
          <cell r="O1733"/>
          <cell r="P1733"/>
          <cell r="Q1733"/>
          <cell r="R1733"/>
          <cell r="S1733"/>
          <cell r="T1733"/>
          <cell r="U1733"/>
          <cell r="V1733"/>
        </row>
        <row r="1734">
          <cell r="D1734" t="str">
            <v>Riverside 2015</v>
          </cell>
          <cell r="E1734"/>
          <cell r="F1734"/>
          <cell r="G1734"/>
          <cell r="H1734"/>
          <cell r="I1734"/>
          <cell r="J1734"/>
          <cell r="K1734"/>
          <cell r="L1734"/>
          <cell r="M1734"/>
          <cell r="N1734"/>
          <cell r="O1734"/>
          <cell r="P1734"/>
          <cell r="Q1734"/>
          <cell r="R1734"/>
          <cell r="S1734"/>
          <cell r="T1734"/>
          <cell r="U1734"/>
          <cell r="V1734"/>
        </row>
        <row r="1735">
          <cell r="D1735" t="str">
            <v>Riverside 2016</v>
          </cell>
          <cell r="E1735"/>
          <cell r="F1735"/>
          <cell r="G1735"/>
          <cell r="H1735"/>
          <cell r="I1735"/>
          <cell r="J1735"/>
          <cell r="K1735"/>
          <cell r="L1735"/>
          <cell r="M1735"/>
          <cell r="N1735"/>
          <cell r="O1735"/>
          <cell r="P1735"/>
          <cell r="Q1735"/>
          <cell r="R1735"/>
          <cell r="S1735"/>
          <cell r="T1735"/>
          <cell r="U1735"/>
          <cell r="V1735"/>
        </row>
        <row r="1736">
          <cell r="D1736" t="str">
            <v>Riverside 2017</v>
          </cell>
          <cell r="E1736">
            <v>2002</v>
          </cell>
          <cell r="F1736">
            <v>0</v>
          </cell>
          <cell r="G1736">
            <v>0</v>
          </cell>
          <cell r="H1736">
            <v>0</v>
          </cell>
          <cell r="I1736"/>
          <cell r="J1736">
            <v>1336</v>
          </cell>
          <cell r="K1736">
            <v>0</v>
          </cell>
          <cell r="L1736">
            <v>0</v>
          </cell>
          <cell r="M1736">
            <v>0</v>
          </cell>
          <cell r="N1736"/>
          <cell r="O1736">
            <v>1503</v>
          </cell>
          <cell r="P1736">
            <v>12</v>
          </cell>
          <cell r="Q1736"/>
          <cell r="R1736">
            <v>3442</v>
          </cell>
          <cell r="S1736">
            <v>70</v>
          </cell>
          <cell r="T1736"/>
          <cell r="U1736">
            <v>8283</v>
          </cell>
          <cell r="V1736">
            <v>82</v>
          </cell>
        </row>
        <row r="1737">
          <cell r="D1737" t="str">
            <v>Riverside County - Unincorporated 2013</v>
          </cell>
          <cell r="E1737"/>
          <cell r="F1737"/>
          <cell r="G1737"/>
          <cell r="H1737"/>
          <cell r="I1737"/>
          <cell r="J1737"/>
          <cell r="K1737"/>
          <cell r="L1737"/>
          <cell r="M1737"/>
          <cell r="N1737"/>
          <cell r="O1737"/>
          <cell r="P1737"/>
          <cell r="Q1737"/>
          <cell r="R1737"/>
          <cell r="S1737"/>
          <cell r="T1737"/>
          <cell r="U1737"/>
          <cell r="V1737"/>
        </row>
        <row r="1738">
          <cell r="D1738" t="str">
            <v>Riverside County - Unincorporated 2014</v>
          </cell>
          <cell r="E1738">
            <v>7173</v>
          </cell>
          <cell r="F1738">
            <v>43</v>
          </cell>
          <cell r="G1738">
            <v>43</v>
          </cell>
          <cell r="H1738">
            <v>0</v>
          </cell>
          <cell r="I1738"/>
          <cell r="J1738">
            <v>4871</v>
          </cell>
          <cell r="K1738">
            <v>45</v>
          </cell>
          <cell r="L1738">
            <v>45</v>
          </cell>
          <cell r="M1738">
            <v>0</v>
          </cell>
          <cell r="N1738"/>
          <cell r="O1738">
            <v>5534</v>
          </cell>
          <cell r="P1738">
            <v>430</v>
          </cell>
          <cell r="Q1738"/>
          <cell r="R1738">
            <v>12725</v>
          </cell>
          <cell r="S1738">
            <v>630</v>
          </cell>
          <cell r="T1738"/>
          <cell r="U1738">
            <v>30303</v>
          </cell>
          <cell r="V1738">
            <v>1148</v>
          </cell>
        </row>
        <row r="1739">
          <cell r="D1739" t="str">
            <v>Riverside County - Unincorporated 2015</v>
          </cell>
          <cell r="E1739">
            <v>7173</v>
          </cell>
          <cell r="F1739">
            <v>12</v>
          </cell>
          <cell r="G1739">
            <v>3</v>
          </cell>
          <cell r="H1739">
            <v>9</v>
          </cell>
          <cell r="I1739"/>
          <cell r="J1739">
            <v>4871</v>
          </cell>
          <cell r="K1739">
            <v>8</v>
          </cell>
          <cell r="L1739">
            <v>8</v>
          </cell>
          <cell r="M1739">
            <v>0</v>
          </cell>
          <cell r="N1739"/>
          <cell r="O1739">
            <v>5534</v>
          </cell>
          <cell r="P1739">
            <v>98</v>
          </cell>
          <cell r="Q1739"/>
          <cell r="R1739">
            <v>12725</v>
          </cell>
          <cell r="S1739">
            <v>914</v>
          </cell>
          <cell r="T1739"/>
          <cell r="U1739">
            <v>30303</v>
          </cell>
          <cell r="V1739">
            <v>1032</v>
          </cell>
        </row>
        <row r="1740">
          <cell r="D1740" t="str">
            <v>Riverside County - Unincorporated 2016</v>
          </cell>
          <cell r="E1740">
            <v>7173</v>
          </cell>
          <cell r="F1740">
            <v>23</v>
          </cell>
          <cell r="G1740">
            <v>23</v>
          </cell>
          <cell r="H1740">
            <v>0</v>
          </cell>
          <cell r="I1740"/>
          <cell r="J1740">
            <v>4871</v>
          </cell>
          <cell r="K1740">
            <v>2</v>
          </cell>
          <cell r="L1740">
            <v>2</v>
          </cell>
          <cell r="M1740">
            <v>0</v>
          </cell>
          <cell r="N1740"/>
          <cell r="O1740">
            <v>5534</v>
          </cell>
          <cell r="P1740">
            <v>0</v>
          </cell>
          <cell r="Q1740"/>
          <cell r="R1740">
            <v>12725</v>
          </cell>
          <cell r="S1740">
            <v>394</v>
          </cell>
          <cell r="T1740"/>
          <cell r="U1740">
            <v>30303</v>
          </cell>
          <cell r="V1740">
            <v>419</v>
          </cell>
        </row>
        <row r="1741">
          <cell r="D1741" t="str">
            <v>Riverside County - Unincorporated 2017</v>
          </cell>
          <cell r="E1741">
            <v>7173</v>
          </cell>
          <cell r="F1741">
            <v>86</v>
          </cell>
          <cell r="G1741">
            <v>86</v>
          </cell>
          <cell r="H1741">
            <v>0</v>
          </cell>
          <cell r="I1741"/>
          <cell r="J1741">
            <v>4871</v>
          </cell>
          <cell r="K1741">
            <v>27</v>
          </cell>
          <cell r="L1741">
            <v>27</v>
          </cell>
          <cell r="M1741">
            <v>0</v>
          </cell>
          <cell r="N1741"/>
          <cell r="O1741">
            <v>5534</v>
          </cell>
          <cell r="P1741">
            <v>505</v>
          </cell>
          <cell r="Q1741"/>
          <cell r="R1741">
            <v>12725</v>
          </cell>
          <cell r="S1741">
            <v>62</v>
          </cell>
          <cell r="T1741"/>
          <cell r="U1741">
            <v>30303</v>
          </cell>
          <cell r="V1741">
            <v>680</v>
          </cell>
        </row>
        <row r="1742">
          <cell r="D1742" t="str">
            <v>Rocklin 2013</v>
          </cell>
          <cell r="E1742">
            <v>1040</v>
          </cell>
          <cell r="F1742">
            <v>0</v>
          </cell>
          <cell r="G1742">
            <v>0</v>
          </cell>
          <cell r="H1742">
            <v>0</v>
          </cell>
          <cell r="I1742"/>
          <cell r="J1742">
            <v>729</v>
          </cell>
          <cell r="K1742">
            <v>0</v>
          </cell>
          <cell r="L1742">
            <v>0</v>
          </cell>
          <cell r="M1742">
            <v>0</v>
          </cell>
          <cell r="N1742"/>
          <cell r="O1742">
            <v>709</v>
          </cell>
          <cell r="P1742">
            <v>0</v>
          </cell>
          <cell r="Q1742"/>
          <cell r="R1742">
            <v>1335</v>
          </cell>
          <cell r="S1742">
            <v>0</v>
          </cell>
          <cell r="T1742"/>
          <cell r="U1742">
            <v>3813</v>
          </cell>
          <cell r="V1742">
            <v>0</v>
          </cell>
        </row>
        <row r="1743">
          <cell r="D1743" t="str">
            <v>Rocklin 2014</v>
          </cell>
          <cell r="E1743">
            <v>1040</v>
          </cell>
          <cell r="F1743">
            <v>0</v>
          </cell>
          <cell r="G1743">
            <v>0</v>
          </cell>
          <cell r="H1743">
            <v>0</v>
          </cell>
          <cell r="I1743"/>
          <cell r="J1743">
            <v>729</v>
          </cell>
          <cell r="K1743">
            <v>0</v>
          </cell>
          <cell r="L1743">
            <v>0</v>
          </cell>
          <cell r="M1743">
            <v>0</v>
          </cell>
          <cell r="N1743"/>
          <cell r="O1743">
            <v>709</v>
          </cell>
          <cell r="P1743">
            <v>37</v>
          </cell>
          <cell r="Q1743"/>
          <cell r="R1743">
            <v>1335</v>
          </cell>
          <cell r="S1743">
            <v>360</v>
          </cell>
          <cell r="T1743"/>
          <cell r="U1743">
            <v>3813</v>
          </cell>
          <cell r="V1743">
            <v>397</v>
          </cell>
        </row>
        <row r="1744">
          <cell r="D1744" t="str">
            <v>Rocklin 2015</v>
          </cell>
          <cell r="E1744">
            <v>1040</v>
          </cell>
          <cell r="F1744">
            <v>0</v>
          </cell>
          <cell r="G1744">
            <v>0</v>
          </cell>
          <cell r="H1744">
            <v>0</v>
          </cell>
          <cell r="I1744"/>
          <cell r="J1744">
            <v>729</v>
          </cell>
          <cell r="K1744">
            <v>0</v>
          </cell>
          <cell r="L1744">
            <v>0</v>
          </cell>
          <cell r="M1744">
            <v>0</v>
          </cell>
          <cell r="N1744"/>
          <cell r="O1744">
            <v>709</v>
          </cell>
          <cell r="P1744">
            <v>385</v>
          </cell>
          <cell r="Q1744"/>
          <cell r="R1744">
            <v>1335</v>
          </cell>
          <cell r="S1744">
            <v>312</v>
          </cell>
          <cell r="T1744"/>
          <cell r="U1744">
            <v>3813</v>
          </cell>
          <cell r="V1744">
            <v>697</v>
          </cell>
        </row>
        <row r="1745">
          <cell r="D1745" t="str">
            <v>Rocklin 2016</v>
          </cell>
          <cell r="E1745">
            <v>1040</v>
          </cell>
          <cell r="F1745">
            <v>0</v>
          </cell>
          <cell r="G1745">
            <v>0</v>
          </cell>
          <cell r="H1745">
            <v>0</v>
          </cell>
          <cell r="I1745"/>
          <cell r="J1745">
            <v>729</v>
          </cell>
          <cell r="K1745">
            <v>0</v>
          </cell>
          <cell r="L1745">
            <v>0</v>
          </cell>
          <cell r="M1745">
            <v>0</v>
          </cell>
          <cell r="N1745"/>
          <cell r="O1745">
            <v>709</v>
          </cell>
          <cell r="P1745">
            <v>184</v>
          </cell>
          <cell r="Q1745"/>
          <cell r="R1745">
            <v>1335</v>
          </cell>
          <cell r="S1745">
            <v>352</v>
          </cell>
          <cell r="T1745"/>
          <cell r="U1745">
            <v>3813</v>
          </cell>
          <cell r="V1745">
            <v>536</v>
          </cell>
        </row>
        <row r="1746">
          <cell r="D1746" t="str">
            <v>Rocklin 2017</v>
          </cell>
          <cell r="E1746">
            <v>1040</v>
          </cell>
          <cell r="F1746">
            <v>0</v>
          </cell>
          <cell r="G1746">
            <v>0</v>
          </cell>
          <cell r="H1746">
            <v>0</v>
          </cell>
          <cell r="I1746"/>
          <cell r="J1746">
            <v>729</v>
          </cell>
          <cell r="K1746">
            <v>0</v>
          </cell>
          <cell r="L1746">
            <v>0</v>
          </cell>
          <cell r="M1746">
            <v>0</v>
          </cell>
          <cell r="N1746"/>
          <cell r="O1746">
            <v>709</v>
          </cell>
          <cell r="P1746">
            <v>181</v>
          </cell>
          <cell r="Q1746"/>
          <cell r="R1746">
            <v>1335</v>
          </cell>
          <cell r="S1746">
            <v>643</v>
          </cell>
          <cell r="T1746"/>
          <cell r="U1746">
            <v>3813</v>
          </cell>
          <cell r="V1746">
            <v>824</v>
          </cell>
        </row>
        <row r="1747">
          <cell r="D1747" t="str">
            <v>Rohnert Park 2014</v>
          </cell>
          <cell r="E1747">
            <v>181</v>
          </cell>
          <cell r="F1747">
            <v>0</v>
          </cell>
          <cell r="G1747">
            <v>0</v>
          </cell>
          <cell r="H1747">
            <v>0</v>
          </cell>
          <cell r="I1747"/>
          <cell r="J1747">
            <v>107</v>
          </cell>
          <cell r="K1747">
            <v>0</v>
          </cell>
          <cell r="L1747">
            <v>0</v>
          </cell>
          <cell r="M1747">
            <v>0</v>
          </cell>
          <cell r="N1747"/>
          <cell r="O1747">
            <v>127</v>
          </cell>
          <cell r="P1747">
            <v>0</v>
          </cell>
          <cell r="Q1747"/>
          <cell r="R1747">
            <v>484</v>
          </cell>
          <cell r="S1747">
            <v>0</v>
          </cell>
          <cell r="T1747"/>
          <cell r="U1747">
            <v>899</v>
          </cell>
          <cell r="V1747">
            <v>0</v>
          </cell>
        </row>
        <row r="1748">
          <cell r="D1748" t="str">
            <v>Rohnert Park 2015</v>
          </cell>
          <cell r="E1748">
            <v>181</v>
          </cell>
          <cell r="F1748">
            <v>0</v>
          </cell>
          <cell r="G1748">
            <v>0</v>
          </cell>
          <cell r="H1748">
            <v>0</v>
          </cell>
          <cell r="I1748"/>
          <cell r="J1748">
            <v>107</v>
          </cell>
          <cell r="K1748">
            <v>0</v>
          </cell>
          <cell r="L1748">
            <v>0</v>
          </cell>
          <cell r="M1748">
            <v>0</v>
          </cell>
          <cell r="N1748"/>
          <cell r="O1748">
            <v>127</v>
          </cell>
          <cell r="P1748">
            <v>0</v>
          </cell>
          <cell r="Q1748"/>
          <cell r="R1748">
            <v>484</v>
          </cell>
          <cell r="S1748">
            <v>244</v>
          </cell>
          <cell r="T1748"/>
          <cell r="U1748">
            <v>899</v>
          </cell>
          <cell r="V1748">
            <v>244</v>
          </cell>
        </row>
        <row r="1749">
          <cell r="D1749" t="str">
            <v>Rohnert Park 2016</v>
          </cell>
          <cell r="E1749">
            <v>181</v>
          </cell>
          <cell r="F1749">
            <v>0</v>
          </cell>
          <cell r="G1749">
            <v>0</v>
          </cell>
          <cell r="H1749">
            <v>0</v>
          </cell>
          <cell r="I1749"/>
          <cell r="J1749">
            <v>107</v>
          </cell>
          <cell r="K1749">
            <v>0</v>
          </cell>
          <cell r="L1749">
            <v>0</v>
          </cell>
          <cell r="M1749">
            <v>0</v>
          </cell>
          <cell r="N1749"/>
          <cell r="O1749">
            <v>127</v>
          </cell>
          <cell r="P1749">
            <v>1</v>
          </cell>
          <cell r="Q1749"/>
          <cell r="R1749">
            <v>484</v>
          </cell>
          <cell r="S1749">
            <v>0</v>
          </cell>
          <cell r="T1749"/>
          <cell r="U1749">
            <v>899</v>
          </cell>
          <cell r="V1749">
            <v>1</v>
          </cell>
        </row>
        <row r="1750">
          <cell r="D1750" t="str">
            <v>Rohnert Park 2017</v>
          </cell>
          <cell r="E1750">
            <v>181</v>
          </cell>
          <cell r="F1750">
            <v>0</v>
          </cell>
          <cell r="G1750">
            <v>0</v>
          </cell>
          <cell r="H1750">
            <v>0</v>
          </cell>
          <cell r="I1750"/>
          <cell r="J1750">
            <v>107</v>
          </cell>
          <cell r="K1750">
            <v>0</v>
          </cell>
          <cell r="L1750">
            <v>0</v>
          </cell>
          <cell r="M1750">
            <v>0</v>
          </cell>
          <cell r="N1750"/>
          <cell r="O1750">
            <v>127</v>
          </cell>
          <cell r="P1750">
            <v>13</v>
          </cell>
          <cell r="Q1750"/>
          <cell r="R1750">
            <v>484</v>
          </cell>
          <cell r="S1750">
            <v>135</v>
          </cell>
          <cell r="T1750"/>
          <cell r="U1750">
            <v>899</v>
          </cell>
          <cell r="V1750">
            <v>148</v>
          </cell>
        </row>
        <row r="1751">
          <cell r="D1751" t="str">
            <v>Rolling Hills 2013</v>
          </cell>
          <cell r="E1751"/>
          <cell r="F1751"/>
          <cell r="G1751"/>
          <cell r="H1751"/>
          <cell r="I1751"/>
          <cell r="J1751"/>
          <cell r="K1751"/>
          <cell r="L1751"/>
          <cell r="M1751"/>
          <cell r="N1751"/>
          <cell r="O1751"/>
          <cell r="P1751"/>
          <cell r="Q1751"/>
          <cell r="R1751"/>
          <cell r="S1751"/>
          <cell r="T1751"/>
          <cell r="U1751"/>
          <cell r="V1751"/>
        </row>
        <row r="1752">
          <cell r="D1752" t="str">
            <v>Rolling Hills 2014</v>
          </cell>
          <cell r="E1752">
            <v>0</v>
          </cell>
          <cell r="F1752">
            <v>0</v>
          </cell>
          <cell r="G1752">
            <v>0</v>
          </cell>
          <cell r="H1752">
            <v>0</v>
          </cell>
          <cell r="I1752">
            <v>0</v>
          </cell>
          <cell r="J1752">
            <v>0</v>
          </cell>
          <cell r="K1752">
            <v>0</v>
          </cell>
          <cell r="L1752">
            <v>0</v>
          </cell>
          <cell r="M1752">
            <v>0</v>
          </cell>
          <cell r="N1752">
            <v>0</v>
          </cell>
          <cell r="O1752">
            <v>0</v>
          </cell>
          <cell r="P1752">
            <v>0</v>
          </cell>
          <cell r="Q1752">
            <v>0</v>
          </cell>
          <cell r="R1752">
            <v>0</v>
          </cell>
          <cell r="S1752">
            <v>0</v>
          </cell>
          <cell r="T1752">
            <v>0</v>
          </cell>
          <cell r="U1752">
            <v>0</v>
          </cell>
          <cell r="V1752">
            <v>0</v>
          </cell>
        </row>
        <row r="1753">
          <cell r="D1753" t="str">
            <v>Rolling Hills 2015</v>
          </cell>
        </row>
        <row r="1754">
          <cell r="D1754" t="str">
            <v>Rolling Hills 2016</v>
          </cell>
        </row>
        <row r="1755">
          <cell r="D1755" t="str">
            <v>Rolling Hills 2017</v>
          </cell>
        </row>
        <row r="1756">
          <cell r="D1756" t="str">
            <v>Rolling Hills Estates 2013</v>
          </cell>
        </row>
        <row r="1757">
          <cell r="D1757" t="str">
            <v>Rolling Hills Estates 2014</v>
          </cell>
          <cell r="E1757"/>
          <cell r="F1757"/>
          <cell r="G1757"/>
          <cell r="H1757"/>
          <cell r="I1757"/>
          <cell r="J1757"/>
          <cell r="K1757"/>
          <cell r="L1757"/>
          <cell r="M1757"/>
          <cell r="N1757"/>
          <cell r="O1757"/>
          <cell r="P1757"/>
          <cell r="Q1757"/>
          <cell r="R1757"/>
          <cell r="S1757"/>
          <cell r="T1757"/>
          <cell r="U1757"/>
          <cell r="V1757"/>
        </row>
        <row r="1758">
          <cell r="D1758" t="str">
            <v>Rolling Hills Estates 2015</v>
          </cell>
          <cell r="E1758"/>
          <cell r="F1758"/>
          <cell r="G1758"/>
          <cell r="H1758"/>
          <cell r="I1758"/>
          <cell r="J1758"/>
          <cell r="K1758"/>
          <cell r="L1758"/>
          <cell r="M1758"/>
          <cell r="N1758"/>
          <cell r="O1758"/>
          <cell r="P1758"/>
          <cell r="Q1758"/>
          <cell r="R1758"/>
          <cell r="S1758"/>
          <cell r="T1758"/>
          <cell r="U1758"/>
          <cell r="V1758"/>
        </row>
        <row r="1759">
          <cell r="D1759" t="str">
            <v>Rolling Hills Estates 2016</v>
          </cell>
          <cell r="E1759"/>
          <cell r="F1759"/>
          <cell r="G1759"/>
          <cell r="H1759"/>
          <cell r="I1759"/>
          <cell r="J1759"/>
          <cell r="K1759"/>
          <cell r="L1759"/>
          <cell r="M1759"/>
          <cell r="N1759"/>
          <cell r="O1759"/>
          <cell r="P1759"/>
          <cell r="Q1759"/>
          <cell r="R1759"/>
          <cell r="S1759"/>
          <cell r="T1759"/>
          <cell r="U1759"/>
          <cell r="V1759"/>
        </row>
        <row r="1760">
          <cell r="D1760" t="str">
            <v>Rolling Hills Estates 2017</v>
          </cell>
          <cell r="E1760">
            <v>1</v>
          </cell>
          <cell r="F1760">
            <v>0</v>
          </cell>
          <cell r="G1760">
            <v>0</v>
          </cell>
          <cell r="H1760">
            <v>0</v>
          </cell>
          <cell r="I1760"/>
          <cell r="J1760">
            <v>1</v>
          </cell>
          <cell r="K1760">
            <v>0</v>
          </cell>
          <cell r="L1760">
            <v>0</v>
          </cell>
          <cell r="M1760">
            <v>0</v>
          </cell>
          <cell r="N1760"/>
          <cell r="O1760">
            <v>1</v>
          </cell>
          <cell r="P1760">
            <v>1</v>
          </cell>
          <cell r="Q1760"/>
          <cell r="R1760">
            <v>2</v>
          </cell>
          <cell r="S1760">
            <v>4</v>
          </cell>
          <cell r="T1760"/>
          <cell r="U1760">
            <v>5</v>
          </cell>
          <cell r="V1760">
            <v>5</v>
          </cell>
        </row>
        <row r="1761">
          <cell r="D1761" t="str">
            <v>Rosemead 2013</v>
          </cell>
          <cell r="E1761"/>
          <cell r="F1761"/>
          <cell r="G1761"/>
          <cell r="H1761"/>
          <cell r="I1761"/>
          <cell r="J1761"/>
          <cell r="K1761"/>
          <cell r="L1761"/>
          <cell r="M1761"/>
          <cell r="N1761"/>
          <cell r="O1761"/>
          <cell r="P1761"/>
          <cell r="Q1761"/>
          <cell r="R1761"/>
          <cell r="S1761"/>
          <cell r="T1761"/>
          <cell r="U1761"/>
          <cell r="V1761"/>
        </row>
        <row r="1762">
          <cell r="D1762" t="str">
            <v>Rosemead 2014</v>
          </cell>
          <cell r="E1762">
            <v>153</v>
          </cell>
          <cell r="F1762">
            <v>0</v>
          </cell>
          <cell r="G1762">
            <v>0</v>
          </cell>
          <cell r="H1762">
            <v>0</v>
          </cell>
          <cell r="I1762"/>
          <cell r="J1762">
            <v>88</v>
          </cell>
          <cell r="K1762">
            <v>0</v>
          </cell>
          <cell r="L1762">
            <v>0</v>
          </cell>
          <cell r="M1762">
            <v>0</v>
          </cell>
          <cell r="N1762"/>
          <cell r="O1762">
            <v>99</v>
          </cell>
          <cell r="P1762">
            <v>0</v>
          </cell>
          <cell r="Q1762"/>
          <cell r="R1762">
            <v>262</v>
          </cell>
          <cell r="S1762">
            <v>0</v>
          </cell>
          <cell r="T1762"/>
          <cell r="U1762">
            <v>602</v>
          </cell>
          <cell r="V1762">
            <v>0</v>
          </cell>
        </row>
        <row r="1763">
          <cell r="D1763" t="str">
            <v>Rosemead 2015</v>
          </cell>
          <cell r="E1763">
            <v>153</v>
          </cell>
          <cell r="F1763">
            <v>0</v>
          </cell>
          <cell r="G1763">
            <v>0</v>
          </cell>
          <cell r="H1763">
            <v>0</v>
          </cell>
          <cell r="I1763"/>
          <cell r="J1763">
            <v>88</v>
          </cell>
          <cell r="K1763">
            <v>0</v>
          </cell>
          <cell r="L1763">
            <v>0</v>
          </cell>
          <cell r="M1763">
            <v>0</v>
          </cell>
          <cell r="N1763"/>
          <cell r="O1763">
            <v>99</v>
          </cell>
          <cell r="P1763">
            <v>0</v>
          </cell>
          <cell r="Q1763"/>
          <cell r="R1763">
            <v>262</v>
          </cell>
          <cell r="S1763">
            <v>0</v>
          </cell>
          <cell r="T1763"/>
          <cell r="U1763">
            <v>602</v>
          </cell>
          <cell r="V1763">
            <v>0</v>
          </cell>
        </row>
        <row r="1764">
          <cell r="D1764" t="str">
            <v>Rosemead 2016</v>
          </cell>
          <cell r="E1764">
            <v>153</v>
          </cell>
          <cell r="F1764">
            <v>0</v>
          </cell>
          <cell r="G1764">
            <v>0</v>
          </cell>
          <cell r="H1764">
            <v>0</v>
          </cell>
          <cell r="I1764"/>
          <cell r="J1764">
            <v>88</v>
          </cell>
          <cell r="K1764">
            <v>0</v>
          </cell>
          <cell r="L1764">
            <v>0</v>
          </cell>
          <cell r="M1764">
            <v>0</v>
          </cell>
          <cell r="N1764"/>
          <cell r="O1764">
            <v>99</v>
          </cell>
          <cell r="P1764">
            <v>0</v>
          </cell>
          <cell r="Q1764"/>
          <cell r="R1764">
            <v>262</v>
          </cell>
          <cell r="S1764">
            <v>0</v>
          </cell>
          <cell r="T1764"/>
          <cell r="U1764">
            <v>602</v>
          </cell>
          <cell r="V1764">
            <v>0</v>
          </cell>
        </row>
        <row r="1765">
          <cell r="D1765" t="str">
            <v>Rosemead 2017</v>
          </cell>
          <cell r="E1765">
            <v>153</v>
          </cell>
          <cell r="F1765">
            <v>0</v>
          </cell>
          <cell r="G1765">
            <v>0</v>
          </cell>
          <cell r="H1765">
            <v>0</v>
          </cell>
          <cell r="I1765"/>
          <cell r="J1765">
            <v>88</v>
          </cell>
          <cell r="K1765">
            <v>0</v>
          </cell>
          <cell r="L1765">
            <v>0</v>
          </cell>
          <cell r="M1765">
            <v>0</v>
          </cell>
          <cell r="N1765"/>
          <cell r="O1765">
            <v>99</v>
          </cell>
          <cell r="P1765">
            <v>0</v>
          </cell>
          <cell r="Q1765"/>
          <cell r="R1765">
            <v>262</v>
          </cell>
          <cell r="S1765">
            <v>0</v>
          </cell>
          <cell r="T1765"/>
          <cell r="U1765">
            <v>602</v>
          </cell>
          <cell r="V1765">
            <v>0</v>
          </cell>
        </row>
        <row r="1766">
          <cell r="D1766" t="str">
            <v>Roseville 2013</v>
          </cell>
          <cell r="E1766">
            <v>2268</v>
          </cell>
          <cell r="F1766">
            <v>0</v>
          </cell>
          <cell r="G1766">
            <v>0</v>
          </cell>
          <cell r="H1766">
            <v>0</v>
          </cell>
          <cell r="I1766"/>
          <cell r="J1766">
            <v>1590</v>
          </cell>
          <cell r="K1766">
            <v>0</v>
          </cell>
          <cell r="L1766">
            <v>0</v>
          </cell>
          <cell r="M1766">
            <v>0</v>
          </cell>
          <cell r="N1766"/>
          <cell r="O1766">
            <v>1577</v>
          </cell>
          <cell r="P1766">
            <v>142</v>
          </cell>
          <cell r="Q1766"/>
          <cell r="R1766">
            <v>3043</v>
          </cell>
          <cell r="S1766">
            <v>384</v>
          </cell>
          <cell r="T1766"/>
          <cell r="U1766">
            <v>8478</v>
          </cell>
          <cell r="V1766">
            <v>526</v>
          </cell>
        </row>
        <row r="1767">
          <cell r="D1767" t="str">
            <v>Roseville 2014</v>
          </cell>
          <cell r="E1767">
            <v>2268</v>
          </cell>
          <cell r="F1767">
            <v>9</v>
          </cell>
          <cell r="G1767">
            <v>9</v>
          </cell>
          <cell r="H1767">
            <v>0</v>
          </cell>
          <cell r="I1767"/>
          <cell r="J1767">
            <v>1590</v>
          </cell>
          <cell r="K1767">
            <v>14</v>
          </cell>
          <cell r="L1767">
            <v>14</v>
          </cell>
          <cell r="M1767">
            <v>0</v>
          </cell>
          <cell r="N1767"/>
          <cell r="O1767">
            <v>1577</v>
          </cell>
          <cell r="P1767">
            <v>438</v>
          </cell>
          <cell r="Q1767"/>
          <cell r="R1767">
            <v>3043</v>
          </cell>
          <cell r="S1767">
            <v>333</v>
          </cell>
          <cell r="T1767"/>
          <cell r="U1767">
            <v>8478</v>
          </cell>
          <cell r="V1767">
            <v>794</v>
          </cell>
        </row>
        <row r="1768">
          <cell r="D1768" t="str">
            <v>Roseville 2015</v>
          </cell>
          <cell r="E1768">
            <v>2268</v>
          </cell>
          <cell r="F1768">
            <v>0</v>
          </cell>
          <cell r="G1768">
            <v>0</v>
          </cell>
          <cell r="H1768">
            <v>0</v>
          </cell>
          <cell r="I1768"/>
          <cell r="J1768">
            <v>1590</v>
          </cell>
          <cell r="K1768">
            <v>0</v>
          </cell>
          <cell r="L1768">
            <v>0</v>
          </cell>
          <cell r="M1768">
            <v>0</v>
          </cell>
          <cell r="N1768"/>
          <cell r="O1768">
            <v>1577</v>
          </cell>
          <cell r="P1768">
            <v>378</v>
          </cell>
          <cell r="Q1768"/>
          <cell r="R1768">
            <v>3043</v>
          </cell>
          <cell r="S1768">
            <v>544</v>
          </cell>
          <cell r="T1768"/>
          <cell r="U1768">
            <v>8478</v>
          </cell>
          <cell r="V1768">
            <v>922</v>
          </cell>
        </row>
        <row r="1769">
          <cell r="D1769" t="str">
            <v>Roseville 2016</v>
          </cell>
          <cell r="E1769">
            <v>2268</v>
          </cell>
          <cell r="F1769">
            <v>42</v>
          </cell>
          <cell r="G1769">
            <v>42</v>
          </cell>
          <cell r="H1769">
            <v>0</v>
          </cell>
          <cell r="I1769"/>
          <cell r="J1769">
            <v>1590</v>
          </cell>
          <cell r="K1769">
            <v>15</v>
          </cell>
          <cell r="L1769">
            <v>15</v>
          </cell>
          <cell r="M1769">
            <v>0</v>
          </cell>
          <cell r="N1769"/>
          <cell r="O1769">
            <v>1577</v>
          </cell>
          <cell r="P1769">
            <v>216</v>
          </cell>
          <cell r="Q1769"/>
          <cell r="R1769">
            <v>3043</v>
          </cell>
          <cell r="S1769">
            <v>584</v>
          </cell>
          <cell r="T1769"/>
          <cell r="U1769">
            <v>8478</v>
          </cell>
          <cell r="V1769">
            <v>857</v>
          </cell>
        </row>
        <row r="1770">
          <cell r="D1770" t="str">
            <v>Roseville 2017</v>
          </cell>
          <cell r="E1770">
            <v>2268</v>
          </cell>
          <cell r="F1770">
            <v>43</v>
          </cell>
          <cell r="G1770">
            <v>43</v>
          </cell>
          <cell r="H1770">
            <v>0</v>
          </cell>
          <cell r="I1770"/>
          <cell r="J1770">
            <v>1590</v>
          </cell>
          <cell r="K1770">
            <v>0</v>
          </cell>
          <cell r="L1770">
            <v>0</v>
          </cell>
          <cell r="M1770">
            <v>0</v>
          </cell>
          <cell r="N1770"/>
          <cell r="O1770">
            <v>1577</v>
          </cell>
          <cell r="P1770">
            <v>1000</v>
          </cell>
          <cell r="Q1770"/>
          <cell r="R1770">
            <v>3043</v>
          </cell>
          <cell r="S1770">
            <v>644</v>
          </cell>
          <cell r="T1770"/>
          <cell r="U1770">
            <v>8478</v>
          </cell>
          <cell r="V1770">
            <v>1687</v>
          </cell>
        </row>
        <row r="1771">
          <cell r="D1771" t="str">
            <v>Ross 2014</v>
          </cell>
          <cell r="E1771"/>
          <cell r="F1771"/>
          <cell r="G1771"/>
          <cell r="H1771"/>
          <cell r="I1771"/>
          <cell r="J1771"/>
          <cell r="K1771"/>
          <cell r="L1771"/>
          <cell r="M1771"/>
          <cell r="N1771"/>
          <cell r="O1771"/>
          <cell r="P1771"/>
          <cell r="Q1771"/>
          <cell r="R1771"/>
          <cell r="S1771"/>
          <cell r="T1771"/>
          <cell r="U1771"/>
          <cell r="V1771"/>
        </row>
        <row r="1772">
          <cell r="D1772" t="str">
            <v>Ross 2015</v>
          </cell>
          <cell r="E1772">
            <v>6</v>
          </cell>
          <cell r="F1772">
            <v>1</v>
          </cell>
          <cell r="G1772">
            <v>1</v>
          </cell>
          <cell r="H1772">
            <v>0</v>
          </cell>
          <cell r="I1772"/>
          <cell r="J1772">
            <v>4</v>
          </cell>
          <cell r="K1772">
            <v>0</v>
          </cell>
          <cell r="L1772">
            <v>0</v>
          </cell>
          <cell r="M1772">
            <v>0</v>
          </cell>
          <cell r="N1772"/>
          <cell r="O1772">
            <v>4</v>
          </cell>
          <cell r="P1772">
            <v>1</v>
          </cell>
          <cell r="Q1772"/>
          <cell r="R1772">
            <v>4</v>
          </cell>
          <cell r="S1772">
            <v>0</v>
          </cell>
          <cell r="T1772"/>
          <cell r="U1772">
            <v>18</v>
          </cell>
          <cell r="V1772">
            <v>2</v>
          </cell>
        </row>
        <row r="1773">
          <cell r="D1773" t="str">
            <v>Ross 2016</v>
          </cell>
          <cell r="E1773">
            <v>6</v>
          </cell>
          <cell r="F1773">
            <v>1</v>
          </cell>
          <cell r="G1773">
            <v>1</v>
          </cell>
          <cell r="H1773">
            <v>0</v>
          </cell>
          <cell r="I1773"/>
          <cell r="J1773">
            <v>4</v>
          </cell>
          <cell r="K1773">
            <v>0</v>
          </cell>
          <cell r="L1773">
            <v>0</v>
          </cell>
          <cell r="M1773">
            <v>0</v>
          </cell>
          <cell r="N1773"/>
          <cell r="O1773">
            <v>4</v>
          </cell>
          <cell r="P1773">
            <v>0</v>
          </cell>
          <cell r="Q1773"/>
          <cell r="R1773">
            <v>4</v>
          </cell>
          <cell r="S1773">
            <v>1</v>
          </cell>
          <cell r="T1773"/>
          <cell r="U1773">
            <v>18</v>
          </cell>
          <cell r="V1773">
            <v>2</v>
          </cell>
        </row>
        <row r="1774">
          <cell r="D1774" t="str">
            <v>Ross 2017</v>
          </cell>
          <cell r="E1774">
            <v>6</v>
          </cell>
          <cell r="F1774">
            <v>0</v>
          </cell>
          <cell r="G1774">
            <v>0</v>
          </cell>
          <cell r="H1774">
            <v>0</v>
          </cell>
          <cell r="I1774"/>
          <cell r="J1774">
            <v>4</v>
          </cell>
          <cell r="K1774">
            <v>0</v>
          </cell>
          <cell r="L1774">
            <v>0</v>
          </cell>
          <cell r="M1774">
            <v>0</v>
          </cell>
          <cell r="N1774"/>
          <cell r="O1774">
            <v>4</v>
          </cell>
          <cell r="P1774">
            <v>1</v>
          </cell>
          <cell r="Q1774"/>
          <cell r="R1774">
            <v>4</v>
          </cell>
          <cell r="S1774">
            <v>0</v>
          </cell>
          <cell r="T1774"/>
          <cell r="U1774">
            <v>18</v>
          </cell>
          <cell r="V1774">
            <v>1</v>
          </cell>
        </row>
        <row r="1775">
          <cell r="D1775" t="str">
            <v>Sacramento 2013</v>
          </cell>
          <cell r="E1775">
            <v>4944</v>
          </cell>
          <cell r="F1775">
            <v>95</v>
          </cell>
          <cell r="G1775">
            <v>62</v>
          </cell>
          <cell r="H1775">
            <v>33</v>
          </cell>
          <cell r="I1775"/>
          <cell r="J1775">
            <v>3467</v>
          </cell>
          <cell r="K1775">
            <v>137</v>
          </cell>
          <cell r="L1775">
            <v>24</v>
          </cell>
          <cell r="M1775">
            <v>113</v>
          </cell>
          <cell r="N1775"/>
          <cell r="O1775">
            <v>4482</v>
          </cell>
          <cell r="P1775">
            <v>34</v>
          </cell>
          <cell r="Q1775"/>
          <cell r="R1775">
            <v>11208</v>
          </cell>
          <cell r="S1775">
            <v>153</v>
          </cell>
          <cell r="T1775"/>
          <cell r="U1775">
            <v>24101</v>
          </cell>
          <cell r="V1775">
            <v>419</v>
          </cell>
        </row>
        <row r="1776">
          <cell r="D1776" t="str">
            <v>Sacramento 2014</v>
          </cell>
          <cell r="E1776">
            <v>4944</v>
          </cell>
          <cell r="F1776">
            <v>102</v>
          </cell>
          <cell r="G1776">
            <v>78</v>
          </cell>
          <cell r="H1776">
            <v>24</v>
          </cell>
          <cell r="I1776"/>
          <cell r="J1776">
            <v>3467</v>
          </cell>
          <cell r="K1776">
            <v>123</v>
          </cell>
          <cell r="L1776">
            <v>95</v>
          </cell>
          <cell r="M1776">
            <v>28</v>
          </cell>
          <cell r="N1776"/>
          <cell r="O1776">
            <v>4482</v>
          </cell>
          <cell r="P1776">
            <v>21</v>
          </cell>
          <cell r="Q1776"/>
          <cell r="R1776">
            <v>11208</v>
          </cell>
          <cell r="S1776">
            <v>95</v>
          </cell>
          <cell r="T1776"/>
          <cell r="U1776">
            <v>24101</v>
          </cell>
          <cell r="V1776">
            <v>341</v>
          </cell>
        </row>
        <row r="1777">
          <cell r="D1777" t="str">
            <v>Sacramento 2015</v>
          </cell>
          <cell r="E1777">
            <v>4944</v>
          </cell>
          <cell r="F1777">
            <v>0</v>
          </cell>
          <cell r="G1777">
            <v>0</v>
          </cell>
          <cell r="H1777">
            <v>0</v>
          </cell>
          <cell r="I1777"/>
          <cell r="J1777">
            <v>3467</v>
          </cell>
          <cell r="K1777">
            <v>68</v>
          </cell>
          <cell r="L1777">
            <v>0</v>
          </cell>
          <cell r="M1777">
            <v>68</v>
          </cell>
          <cell r="N1777"/>
          <cell r="O1777">
            <v>4482</v>
          </cell>
          <cell r="P1777">
            <v>851</v>
          </cell>
          <cell r="Q1777"/>
          <cell r="R1777">
            <v>11208</v>
          </cell>
          <cell r="S1777">
            <v>104</v>
          </cell>
          <cell r="T1777"/>
          <cell r="U1777">
            <v>24101</v>
          </cell>
          <cell r="V1777">
            <v>1023</v>
          </cell>
        </row>
        <row r="1778">
          <cell r="D1778" t="str">
            <v>Sacramento 2016</v>
          </cell>
          <cell r="E1778">
            <v>4944</v>
          </cell>
          <cell r="F1778">
            <v>0</v>
          </cell>
          <cell r="G1778">
            <v>0</v>
          </cell>
          <cell r="H1778">
            <v>0</v>
          </cell>
          <cell r="I1778"/>
          <cell r="J1778">
            <v>3467</v>
          </cell>
          <cell r="K1778">
            <v>27</v>
          </cell>
          <cell r="L1778">
            <v>27</v>
          </cell>
          <cell r="M1778">
            <v>0</v>
          </cell>
          <cell r="N1778"/>
          <cell r="O1778">
            <v>4482</v>
          </cell>
          <cell r="P1778">
            <v>820</v>
          </cell>
          <cell r="Q1778"/>
          <cell r="R1778">
            <v>11208</v>
          </cell>
          <cell r="S1778">
            <v>730</v>
          </cell>
          <cell r="T1778"/>
          <cell r="U1778">
            <v>24101</v>
          </cell>
          <cell r="V1778">
            <v>1577</v>
          </cell>
        </row>
        <row r="1779">
          <cell r="D1779" t="str">
            <v>Sacramento 2017</v>
          </cell>
          <cell r="E1779">
            <v>4944</v>
          </cell>
          <cell r="F1779">
            <v>0</v>
          </cell>
          <cell r="G1779">
            <v>0</v>
          </cell>
          <cell r="H1779">
            <v>0</v>
          </cell>
          <cell r="I1779"/>
          <cell r="J1779">
            <v>3467</v>
          </cell>
          <cell r="K1779">
            <v>3</v>
          </cell>
          <cell r="L1779">
            <v>0</v>
          </cell>
          <cell r="M1779">
            <v>3</v>
          </cell>
          <cell r="N1779"/>
          <cell r="O1779">
            <v>4482</v>
          </cell>
          <cell r="P1779">
            <v>1757</v>
          </cell>
          <cell r="Q1779"/>
          <cell r="R1779">
            <v>11208</v>
          </cell>
          <cell r="S1779">
            <v>1121</v>
          </cell>
          <cell r="T1779"/>
          <cell r="U1779">
            <v>24101</v>
          </cell>
          <cell r="V1779">
            <v>2881</v>
          </cell>
        </row>
        <row r="1780">
          <cell r="D1780" t="str">
            <v>Sacramento County - Unincorporated 2013</v>
          </cell>
          <cell r="E1780">
            <v>3149</v>
          </cell>
          <cell r="F1780">
            <v>0</v>
          </cell>
          <cell r="G1780">
            <v>0</v>
          </cell>
          <cell r="H1780">
            <v>0</v>
          </cell>
          <cell r="I1780"/>
          <cell r="J1780">
            <v>2208</v>
          </cell>
          <cell r="K1780">
            <v>0</v>
          </cell>
          <cell r="L1780">
            <v>0</v>
          </cell>
          <cell r="M1780">
            <v>0</v>
          </cell>
          <cell r="N1780"/>
          <cell r="O1780">
            <v>2574</v>
          </cell>
          <cell r="P1780">
            <v>137</v>
          </cell>
          <cell r="Q1780"/>
          <cell r="R1780">
            <v>5913</v>
          </cell>
          <cell r="S1780">
            <v>268</v>
          </cell>
          <cell r="T1780"/>
          <cell r="U1780">
            <v>13844</v>
          </cell>
          <cell r="V1780">
            <v>405</v>
          </cell>
        </row>
        <row r="1781">
          <cell r="D1781" t="str">
            <v>Sacramento County - Unincorporated 2014</v>
          </cell>
          <cell r="E1781">
            <v>3149</v>
          </cell>
          <cell r="F1781">
            <v>0</v>
          </cell>
          <cell r="G1781">
            <v>0</v>
          </cell>
          <cell r="H1781">
            <v>0</v>
          </cell>
          <cell r="I1781"/>
          <cell r="J1781">
            <v>2208</v>
          </cell>
          <cell r="K1781">
            <v>0</v>
          </cell>
          <cell r="L1781">
            <v>0</v>
          </cell>
          <cell r="M1781">
            <v>0</v>
          </cell>
          <cell r="N1781"/>
          <cell r="O1781">
            <v>2574</v>
          </cell>
          <cell r="P1781">
            <v>97</v>
          </cell>
          <cell r="Q1781"/>
          <cell r="R1781">
            <v>5913</v>
          </cell>
          <cell r="S1781">
            <v>228</v>
          </cell>
          <cell r="T1781"/>
          <cell r="U1781">
            <v>13844</v>
          </cell>
          <cell r="V1781">
            <v>325</v>
          </cell>
        </row>
        <row r="1782">
          <cell r="D1782" t="str">
            <v>Sacramento County - Unincorporated 2015</v>
          </cell>
          <cell r="E1782">
            <v>3149</v>
          </cell>
          <cell r="F1782">
            <v>30</v>
          </cell>
          <cell r="G1782">
            <v>30</v>
          </cell>
          <cell r="H1782">
            <v>0</v>
          </cell>
          <cell r="I1782"/>
          <cell r="J1782">
            <v>2208</v>
          </cell>
          <cell r="K1782">
            <v>117</v>
          </cell>
          <cell r="L1782">
            <v>117</v>
          </cell>
          <cell r="M1782">
            <v>0</v>
          </cell>
          <cell r="N1782"/>
          <cell r="O1782">
            <v>2574</v>
          </cell>
          <cell r="P1782">
            <v>135</v>
          </cell>
          <cell r="Q1782"/>
          <cell r="R1782">
            <v>5913</v>
          </cell>
          <cell r="S1782">
            <v>264</v>
          </cell>
          <cell r="T1782"/>
          <cell r="U1782">
            <v>13844</v>
          </cell>
          <cell r="V1782">
            <v>546</v>
          </cell>
        </row>
        <row r="1783">
          <cell r="D1783" t="str">
            <v>Sacramento County - Unincorporated 2016</v>
          </cell>
          <cell r="E1783">
            <v>3149</v>
          </cell>
          <cell r="F1783">
            <v>46</v>
          </cell>
          <cell r="G1783">
            <v>46</v>
          </cell>
          <cell r="H1783">
            <v>0</v>
          </cell>
          <cell r="I1783"/>
          <cell r="J1783">
            <v>2208</v>
          </cell>
          <cell r="K1783">
            <v>0</v>
          </cell>
          <cell r="L1783">
            <v>0</v>
          </cell>
          <cell r="M1783">
            <v>0</v>
          </cell>
          <cell r="N1783"/>
          <cell r="O1783">
            <v>2574</v>
          </cell>
          <cell r="P1783">
            <v>274</v>
          </cell>
          <cell r="Q1783"/>
          <cell r="R1783">
            <v>5913</v>
          </cell>
          <cell r="S1783">
            <v>353</v>
          </cell>
          <cell r="T1783"/>
          <cell r="U1783">
            <v>13844</v>
          </cell>
          <cell r="V1783">
            <v>673</v>
          </cell>
        </row>
        <row r="1784">
          <cell r="D1784" t="str">
            <v>Sacramento County - Unincorporated 2017</v>
          </cell>
          <cell r="E1784">
            <v>3149</v>
          </cell>
          <cell r="F1784">
            <v>0</v>
          </cell>
          <cell r="G1784">
            <v>0</v>
          </cell>
          <cell r="H1784">
            <v>0</v>
          </cell>
          <cell r="I1784"/>
          <cell r="J1784">
            <v>2208</v>
          </cell>
          <cell r="K1784">
            <v>0</v>
          </cell>
          <cell r="L1784">
            <v>0</v>
          </cell>
          <cell r="M1784">
            <v>0</v>
          </cell>
          <cell r="N1784"/>
          <cell r="O1784">
            <v>2574</v>
          </cell>
          <cell r="P1784">
            <v>247</v>
          </cell>
          <cell r="Q1784"/>
          <cell r="R1784">
            <v>5913</v>
          </cell>
          <cell r="S1784">
            <v>414</v>
          </cell>
          <cell r="T1784"/>
          <cell r="U1784">
            <v>13844</v>
          </cell>
          <cell r="V1784">
            <v>661</v>
          </cell>
        </row>
        <row r="1785">
          <cell r="D1785" t="str">
            <v>Salinas 2014</v>
          </cell>
          <cell r="E1785"/>
          <cell r="F1785"/>
          <cell r="G1785"/>
          <cell r="H1785"/>
          <cell r="I1785"/>
          <cell r="J1785"/>
          <cell r="K1785"/>
          <cell r="L1785"/>
          <cell r="M1785"/>
          <cell r="N1785"/>
          <cell r="O1785"/>
          <cell r="P1785"/>
          <cell r="Q1785"/>
          <cell r="R1785"/>
          <cell r="S1785"/>
          <cell r="T1785"/>
          <cell r="U1785"/>
          <cell r="V1785"/>
        </row>
        <row r="1786">
          <cell r="D1786" t="str">
            <v>Salinas 2015</v>
          </cell>
          <cell r="E1786">
            <v>517</v>
          </cell>
          <cell r="F1786">
            <v>0</v>
          </cell>
          <cell r="G1786">
            <v>0</v>
          </cell>
          <cell r="H1786">
            <v>0</v>
          </cell>
          <cell r="I1786"/>
          <cell r="J1786">
            <v>330</v>
          </cell>
          <cell r="K1786">
            <v>0</v>
          </cell>
          <cell r="L1786">
            <v>0</v>
          </cell>
          <cell r="M1786">
            <v>0</v>
          </cell>
          <cell r="N1786"/>
          <cell r="O1786">
            <v>400</v>
          </cell>
          <cell r="P1786">
            <v>0</v>
          </cell>
          <cell r="Q1786"/>
          <cell r="R1786">
            <v>846</v>
          </cell>
          <cell r="S1786">
            <v>53</v>
          </cell>
          <cell r="T1786"/>
          <cell r="U1786">
            <v>2093</v>
          </cell>
          <cell r="V1786">
            <v>53</v>
          </cell>
        </row>
        <row r="1787">
          <cell r="D1787" t="str">
            <v>Salinas 2016</v>
          </cell>
          <cell r="E1787">
            <v>517</v>
          </cell>
          <cell r="F1787">
            <v>24</v>
          </cell>
          <cell r="G1787">
            <v>24</v>
          </cell>
          <cell r="H1787">
            <v>0</v>
          </cell>
          <cell r="I1787"/>
          <cell r="J1787">
            <v>330</v>
          </cell>
          <cell r="K1787">
            <v>16</v>
          </cell>
          <cell r="L1787">
            <v>16</v>
          </cell>
          <cell r="M1787">
            <v>0</v>
          </cell>
          <cell r="N1787"/>
          <cell r="O1787">
            <v>400</v>
          </cell>
          <cell r="P1787">
            <v>1</v>
          </cell>
          <cell r="Q1787"/>
          <cell r="R1787">
            <v>846</v>
          </cell>
          <cell r="S1787">
            <v>52</v>
          </cell>
          <cell r="T1787"/>
          <cell r="U1787">
            <v>2093</v>
          </cell>
          <cell r="V1787">
            <v>93</v>
          </cell>
        </row>
        <row r="1788">
          <cell r="D1788" t="str">
            <v>Salinas 2017</v>
          </cell>
          <cell r="E1788">
            <v>517</v>
          </cell>
          <cell r="F1788">
            <v>50</v>
          </cell>
          <cell r="G1788">
            <v>50</v>
          </cell>
          <cell r="H1788">
            <v>0</v>
          </cell>
          <cell r="I1788"/>
          <cell r="J1788">
            <v>330</v>
          </cell>
          <cell r="K1788">
            <v>0</v>
          </cell>
          <cell r="L1788">
            <v>0</v>
          </cell>
          <cell r="M1788">
            <v>0</v>
          </cell>
          <cell r="N1788"/>
          <cell r="O1788">
            <v>400</v>
          </cell>
          <cell r="P1788">
            <v>3</v>
          </cell>
          <cell r="Q1788"/>
          <cell r="R1788">
            <v>846</v>
          </cell>
          <cell r="S1788">
            <v>25</v>
          </cell>
          <cell r="T1788"/>
          <cell r="U1788">
            <v>2093</v>
          </cell>
          <cell r="V1788">
            <v>78</v>
          </cell>
        </row>
        <row r="1789">
          <cell r="D1789" t="str">
            <v>San Anselmo 2014</v>
          </cell>
          <cell r="E1789">
            <v>33</v>
          </cell>
          <cell r="F1789">
            <v>9</v>
          </cell>
          <cell r="G1789">
            <v>9</v>
          </cell>
          <cell r="H1789">
            <v>0</v>
          </cell>
          <cell r="I1789"/>
          <cell r="J1789">
            <v>17</v>
          </cell>
          <cell r="K1789">
            <v>16</v>
          </cell>
          <cell r="L1789">
            <v>16</v>
          </cell>
          <cell r="M1789">
            <v>0</v>
          </cell>
          <cell r="N1789"/>
          <cell r="O1789">
            <v>19</v>
          </cell>
          <cell r="P1789">
            <v>2</v>
          </cell>
          <cell r="Q1789"/>
          <cell r="R1789">
            <v>37</v>
          </cell>
          <cell r="S1789">
            <v>1</v>
          </cell>
          <cell r="T1789"/>
          <cell r="U1789">
            <v>106</v>
          </cell>
          <cell r="V1789">
            <v>28</v>
          </cell>
        </row>
        <row r="1790">
          <cell r="D1790" t="str">
            <v>San Anselmo 2015</v>
          </cell>
          <cell r="E1790">
            <v>33</v>
          </cell>
          <cell r="F1790">
            <v>2</v>
          </cell>
          <cell r="G1790">
            <v>0</v>
          </cell>
          <cell r="H1790">
            <v>2</v>
          </cell>
          <cell r="I1790"/>
          <cell r="J1790">
            <v>17</v>
          </cell>
          <cell r="K1790">
            <v>0</v>
          </cell>
          <cell r="L1790">
            <v>0</v>
          </cell>
          <cell r="M1790">
            <v>0</v>
          </cell>
          <cell r="N1790"/>
          <cell r="O1790">
            <v>19</v>
          </cell>
          <cell r="P1790">
            <v>2</v>
          </cell>
          <cell r="Q1790"/>
          <cell r="R1790">
            <v>37</v>
          </cell>
          <cell r="S1790">
            <v>1</v>
          </cell>
          <cell r="T1790"/>
          <cell r="U1790">
            <v>106</v>
          </cell>
          <cell r="V1790">
            <v>5</v>
          </cell>
        </row>
        <row r="1791">
          <cell r="D1791" t="str">
            <v>San Anselmo 2016</v>
          </cell>
          <cell r="E1791">
            <v>33</v>
          </cell>
          <cell r="F1791">
            <v>1</v>
          </cell>
          <cell r="G1791">
            <v>1</v>
          </cell>
          <cell r="H1791">
            <v>0</v>
          </cell>
          <cell r="I1791"/>
          <cell r="J1791">
            <v>17</v>
          </cell>
          <cell r="K1791">
            <v>0</v>
          </cell>
          <cell r="L1791">
            <v>0</v>
          </cell>
          <cell r="M1791">
            <v>0</v>
          </cell>
          <cell r="N1791"/>
          <cell r="O1791">
            <v>19</v>
          </cell>
          <cell r="P1791">
            <v>1</v>
          </cell>
          <cell r="Q1791"/>
          <cell r="R1791">
            <v>37</v>
          </cell>
          <cell r="S1791">
            <v>4</v>
          </cell>
          <cell r="T1791"/>
          <cell r="U1791">
            <v>106</v>
          </cell>
          <cell r="V1791">
            <v>6</v>
          </cell>
        </row>
        <row r="1792">
          <cell r="D1792" t="str">
            <v>San Anselmo 2017</v>
          </cell>
          <cell r="E1792">
            <v>33</v>
          </cell>
          <cell r="F1792">
            <v>1</v>
          </cell>
          <cell r="G1792">
            <v>0</v>
          </cell>
          <cell r="H1792">
            <v>1</v>
          </cell>
          <cell r="I1792"/>
          <cell r="J1792">
            <v>17</v>
          </cell>
          <cell r="K1792">
            <v>2</v>
          </cell>
          <cell r="L1792">
            <v>2</v>
          </cell>
          <cell r="M1792">
            <v>0</v>
          </cell>
          <cell r="N1792"/>
          <cell r="O1792">
            <v>19</v>
          </cell>
          <cell r="P1792">
            <v>4</v>
          </cell>
          <cell r="Q1792"/>
          <cell r="R1792">
            <v>37</v>
          </cell>
          <cell r="S1792">
            <v>5</v>
          </cell>
          <cell r="T1792"/>
          <cell r="U1792">
            <v>106</v>
          </cell>
          <cell r="V1792">
            <v>12</v>
          </cell>
        </row>
        <row r="1793">
          <cell r="D1793" t="str">
            <v>San Benito County - Unincorporated 2014</v>
          </cell>
          <cell r="E1793"/>
          <cell r="F1793"/>
          <cell r="G1793"/>
          <cell r="H1793"/>
          <cell r="I1793"/>
          <cell r="J1793"/>
          <cell r="K1793"/>
          <cell r="L1793"/>
          <cell r="M1793"/>
          <cell r="N1793"/>
          <cell r="O1793"/>
          <cell r="P1793"/>
          <cell r="Q1793"/>
          <cell r="R1793"/>
          <cell r="S1793"/>
          <cell r="T1793"/>
          <cell r="U1793"/>
          <cell r="V1793"/>
        </row>
        <row r="1794">
          <cell r="D1794" t="str">
            <v>San Benito County - Unincorporated 2015</v>
          </cell>
          <cell r="E1794">
            <v>10</v>
          </cell>
          <cell r="F1794">
            <v>0</v>
          </cell>
          <cell r="G1794">
            <v>0</v>
          </cell>
          <cell r="H1794">
            <v>0</v>
          </cell>
          <cell r="I1794"/>
          <cell r="J1794">
            <v>6</v>
          </cell>
          <cell r="K1794">
            <v>0</v>
          </cell>
          <cell r="L1794">
            <v>0</v>
          </cell>
          <cell r="M1794">
            <v>0</v>
          </cell>
          <cell r="N1794"/>
          <cell r="O1794">
            <v>8</v>
          </cell>
          <cell r="P1794">
            <v>2</v>
          </cell>
          <cell r="Q1794"/>
          <cell r="R1794">
            <v>17</v>
          </cell>
          <cell r="S1794">
            <v>17</v>
          </cell>
          <cell r="T1794"/>
          <cell r="U1794">
            <v>41</v>
          </cell>
          <cell r="V1794">
            <v>19</v>
          </cell>
        </row>
        <row r="1795">
          <cell r="D1795" t="str">
            <v>San Benito County - Unincorporated 2016</v>
          </cell>
          <cell r="E1795"/>
          <cell r="F1795"/>
          <cell r="G1795"/>
          <cell r="H1795"/>
          <cell r="I1795"/>
          <cell r="J1795"/>
          <cell r="K1795"/>
          <cell r="L1795"/>
          <cell r="M1795"/>
          <cell r="N1795"/>
          <cell r="O1795"/>
          <cell r="P1795"/>
          <cell r="Q1795"/>
          <cell r="R1795"/>
          <cell r="S1795"/>
          <cell r="T1795"/>
          <cell r="U1795"/>
          <cell r="V1795"/>
        </row>
        <row r="1796">
          <cell r="D1796" t="str">
            <v>San Benito County - Unincorporated 2017</v>
          </cell>
          <cell r="E1796"/>
          <cell r="F1796"/>
          <cell r="G1796"/>
          <cell r="H1796"/>
          <cell r="I1796"/>
          <cell r="J1796"/>
          <cell r="K1796"/>
          <cell r="L1796"/>
          <cell r="M1796"/>
          <cell r="N1796"/>
          <cell r="O1796"/>
          <cell r="P1796"/>
          <cell r="Q1796"/>
          <cell r="R1796"/>
          <cell r="S1796"/>
          <cell r="T1796"/>
          <cell r="U1796"/>
          <cell r="V1796"/>
        </row>
        <row r="1797">
          <cell r="D1797" t="str">
            <v>San Bernardino 2013</v>
          </cell>
          <cell r="E1797"/>
          <cell r="F1797"/>
          <cell r="G1797"/>
          <cell r="H1797"/>
          <cell r="I1797"/>
          <cell r="J1797"/>
          <cell r="K1797"/>
          <cell r="L1797"/>
          <cell r="M1797"/>
          <cell r="N1797"/>
          <cell r="O1797"/>
          <cell r="P1797"/>
          <cell r="Q1797"/>
          <cell r="R1797"/>
          <cell r="S1797"/>
          <cell r="T1797"/>
          <cell r="U1797"/>
          <cell r="V1797"/>
        </row>
        <row r="1798">
          <cell r="D1798" t="str">
            <v>San Bernardino 2014</v>
          </cell>
          <cell r="E1798">
            <v>980</v>
          </cell>
          <cell r="F1798">
            <v>57</v>
          </cell>
          <cell r="G1798">
            <v>57</v>
          </cell>
          <cell r="H1798">
            <v>0</v>
          </cell>
          <cell r="I1798"/>
          <cell r="J1798">
            <v>696</v>
          </cell>
          <cell r="K1798">
            <v>18</v>
          </cell>
          <cell r="L1798">
            <v>18</v>
          </cell>
          <cell r="M1798">
            <v>0</v>
          </cell>
          <cell r="N1798"/>
          <cell r="O1798">
            <v>808</v>
          </cell>
          <cell r="P1798">
            <v>0</v>
          </cell>
          <cell r="Q1798"/>
          <cell r="R1798">
            <v>1900</v>
          </cell>
          <cell r="S1798">
            <v>90</v>
          </cell>
          <cell r="T1798"/>
          <cell r="U1798">
            <v>4384</v>
          </cell>
          <cell r="V1798">
            <v>165</v>
          </cell>
        </row>
        <row r="1799">
          <cell r="D1799" t="str">
            <v>San Bernardino 2015</v>
          </cell>
          <cell r="E1799"/>
          <cell r="F1799"/>
          <cell r="G1799"/>
          <cell r="H1799"/>
          <cell r="I1799"/>
          <cell r="J1799"/>
          <cell r="K1799"/>
          <cell r="L1799"/>
          <cell r="M1799"/>
          <cell r="N1799"/>
          <cell r="O1799"/>
          <cell r="P1799"/>
          <cell r="Q1799"/>
          <cell r="R1799"/>
          <cell r="S1799"/>
          <cell r="T1799"/>
          <cell r="U1799"/>
          <cell r="V1799"/>
        </row>
        <row r="1800">
          <cell r="D1800" t="str">
            <v>San Bernardino 2016</v>
          </cell>
          <cell r="E1800"/>
          <cell r="F1800"/>
          <cell r="G1800"/>
          <cell r="H1800"/>
          <cell r="I1800"/>
          <cell r="J1800"/>
          <cell r="K1800"/>
          <cell r="L1800"/>
          <cell r="M1800"/>
          <cell r="N1800"/>
          <cell r="O1800"/>
          <cell r="P1800"/>
          <cell r="Q1800"/>
          <cell r="R1800"/>
          <cell r="S1800"/>
          <cell r="T1800"/>
          <cell r="U1800"/>
          <cell r="V1800"/>
        </row>
        <row r="1801">
          <cell r="D1801" t="str">
            <v>San Bernardino 2017</v>
          </cell>
          <cell r="E1801">
            <v>980</v>
          </cell>
          <cell r="F1801">
            <v>0</v>
          </cell>
          <cell r="G1801">
            <v>0</v>
          </cell>
          <cell r="H1801">
            <v>0</v>
          </cell>
          <cell r="I1801"/>
          <cell r="J1801">
            <v>696</v>
          </cell>
          <cell r="K1801">
            <v>0</v>
          </cell>
          <cell r="L1801">
            <v>0</v>
          </cell>
          <cell r="M1801">
            <v>0</v>
          </cell>
          <cell r="N1801"/>
          <cell r="O1801">
            <v>808</v>
          </cell>
          <cell r="P1801">
            <v>12</v>
          </cell>
          <cell r="Q1801"/>
          <cell r="R1801">
            <v>1900</v>
          </cell>
          <cell r="S1801">
            <v>0</v>
          </cell>
          <cell r="T1801"/>
          <cell r="U1801">
            <v>4384</v>
          </cell>
          <cell r="V1801">
            <v>12</v>
          </cell>
        </row>
        <row r="1802">
          <cell r="D1802" t="str">
            <v>San Bernardino County - Unincorporated 2013</v>
          </cell>
          <cell r="E1802"/>
          <cell r="F1802"/>
          <cell r="G1802"/>
          <cell r="H1802"/>
          <cell r="I1802"/>
          <cell r="J1802"/>
          <cell r="K1802"/>
          <cell r="L1802"/>
          <cell r="M1802"/>
          <cell r="N1802"/>
          <cell r="O1802"/>
          <cell r="P1802"/>
          <cell r="Q1802"/>
          <cell r="R1802"/>
          <cell r="S1802"/>
          <cell r="T1802"/>
          <cell r="U1802"/>
          <cell r="V1802"/>
        </row>
        <row r="1803">
          <cell r="D1803" t="str">
            <v>San Bernardino County - Unincorporated 2014</v>
          </cell>
          <cell r="E1803">
            <v>9</v>
          </cell>
          <cell r="F1803">
            <v>16</v>
          </cell>
          <cell r="G1803">
            <v>0</v>
          </cell>
          <cell r="H1803">
            <v>16</v>
          </cell>
          <cell r="I1803"/>
          <cell r="J1803">
            <v>6</v>
          </cell>
          <cell r="K1803">
            <v>31</v>
          </cell>
          <cell r="L1803">
            <v>0</v>
          </cell>
          <cell r="M1803">
            <v>31</v>
          </cell>
          <cell r="N1803"/>
          <cell r="O1803">
            <v>7</v>
          </cell>
          <cell r="P1803">
            <v>185</v>
          </cell>
          <cell r="Q1803"/>
          <cell r="R1803">
            <v>17</v>
          </cell>
          <cell r="S1803">
            <v>160</v>
          </cell>
          <cell r="T1803"/>
          <cell r="U1803">
            <v>39</v>
          </cell>
          <cell r="V1803">
            <v>392</v>
          </cell>
        </row>
        <row r="1804">
          <cell r="D1804" t="str">
            <v>San Bernardino County - Unincorporated 2015</v>
          </cell>
          <cell r="E1804">
            <v>9</v>
          </cell>
          <cell r="F1804">
            <v>16</v>
          </cell>
          <cell r="G1804">
            <v>0</v>
          </cell>
          <cell r="H1804">
            <v>16</v>
          </cell>
          <cell r="I1804"/>
          <cell r="J1804">
            <v>6</v>
          </cell>
          <cell r="K1804">
            <v>236</v>
          </cell>
          <cell r="L1804">
            <v>0</v>
          </cell>
          <cell r="M1804">
            <v>236</v>
          </cell>
          <cell r="N1804"/>
          <cell r="O1804">
            <v>7</v>
          </cell>
          <cell r="P1804">
            <v>86</v>
          </cell>
          <cell r="Q1804"/>
          <cell r="R1804">
            <v>17</v>
          </cell>
          <cell r="S1804">
            <v>126</v>
          </cell>
          <cell r="T1804"/>
          <cell r="U1804">
            <v>39</v>
          </cell>
          <cell r="V1804">
            <v>464</v>
          </cell>
        </row>
        <row r="1805">
          <cell r="D1805" t="str">
            <v>San Bernardino County - Unincorporated 2016</v>
          </cell>
          <cell r="E1805">
            <v>9</v>
          </cell>
          <cell r="F1805">
            <v>33</v>
          </cell>
          <cell r="G1805">
            <v>0</v>
          </cell>
          <cell r="H1805">
            <v>33</v>
          </cell>
          <cell r="I1805"/>
          <cell r="J1805">
            <v>6</v>
          </cell>
          <cell r="K1805">
            <v>142</v>
          </cell>
          <cell r="L1805">
            <v>0</v>
          </cell>
          <cell r="M1805">
            <v>142</v>
          </cell>
          <cell r="N1805"/>
          <cell r="O1805">
            <v>7</v>
          </cell>
          <cell r="P1805">
            <v>123</v>
          </cell>
          <cell r="Q1805"/>
          <cell r="R1805">
            <v>17</v>
          </cell>
          <cell r="S1805">
            <v>200</v>
          </cell>
          <cell r="T1805"/>
          <cell r="U1805">
            <v>39</v>
          </cell>
          <cell r="V1805">
            <v>498</v>
          </cell>
        </row>
        <row r="1806">
          <cell r="D1806" t="str">
            <v>San Bernardino County - Unincorporated 2017</v>
          </cell>
          <cell r="E1806">
            <v>9</v>
          </cell>
          <cell r="F1806">
            <v>51</v>
          </cell>
          <cell r="G1806">
            <v>51</v>
          </cell>
          <cell r="H1806">
            <v>0</v>
          </cell>
          <cell r="I1806"/>
          <cell r="J1806">
            <v>6</v>
          </cell>
          <cell r="K1806">
            <v>23</v>
          </cell>
          <cell r="L1806">
            <v>23</v>
          </cell>
          <cell r="M1806">
            <v>0</v>
          </cell>
          <cell r="N1806"/>
          <cell r="O1806">
            <v>7</v>
          </cell>
          <cell r="P1806">
            <v>9</v>
          </cell>
          <cell r="Q1806"/>
          <cell r="R1806">
            <v>17</v>
          </cell>
          <cell r="S1806">
            <v>1</v>
          </cell>
          <cell r="T1806"/>
          <cell r="U1806">
            <v>39</v>
          </cell>
          <cell r="V1806">
            <v>84</v>
          </cell>
        </row>
        <row r="1807">
          <cell r="D1807" t="str">
            <v>San Bruno 2014</v>
          </cell>
          <cell r="E1807">
            <v>358</v>
          </cell>
          <cell r="F1807">
            <v>0</v>
          </cell>
          <cell r="G1807">
            <v>0</v>
          </cell>
          <cell r="H1807">
            <v>0</v>
          </cell>
          <cell r="I1807"/>
          <cell r="J1807">
            <v>161</v>
          </cell>
          <cell r="K1807">
            <v>0</v>
          </cell>
          <cell r="L1807">
            <v>0</v>
          </cell>
          <cell r="M1807">
            <v>0</v>
          </cell>
          <cell r="N1807"/>
          <cell r="O1807">
            <v>205</v>
          </cell>
          <cell r="P1807">
            <v>0</v>
          </cell>
          <cell r="Q1807"/>
          <cell r="R1807">
            <v>431</v>
          </cell>
          <cell r="S1807">
            <v>1</v>
          </cell>
          <cell r="T1807"/>
          <cell r="U1807">
            <v>1155</v>
          </cell>
          <cell r="V1807">
            <v>1</v>
          </cell>
        </row>
        <row r="1808">
          <cell r="D1808" t="str">
            <v>San Bruno 2015</v>
          </cell>
          <cell r="E1808">
            <v>358</v>
          </cell>
          <cell r="F1808">
            <v>0</v>
          </cell>
          <cell r="G1808">
            <v>0</v>
          </cell>
          <cell r="H1808">
            <v>0</v>
          </cell>
          <cell r="I1808"/>
          <cell r="J1808">
            <v>161</v>
          </cell>
          <cell r="K1808">
            <v>0</v>
          </cell>
          <cell r="L1808">
            <v>0</v>
          </cell>
          <cell r="M1808">
            <v>0</v>
          </cell>
          <cell r="N1808"/>
          <cell r="O1808">
            <v>205</v>
          </cell>
          <cell r="P1808">
            <v>1</v>
          </cell>
          <cell r="Q1808"/>
          <cell r="R1808">
            <v>431</v>
          </cell>
          <cell r="S1808">
            <v>9</v>
          </cell>
          <cell r="T1808"/>
          <cell r="U1808">
            <v>1155</v>
          </cell>
          <cell r="V1808">
            <v>10</v>
          </cell>
        </row>
        <row r="1809">
          <cell r="D1809" t="str">
            <v>San Bruno 2016</v>
          </cell>
          <cell r="E1809">
            <v>358</v>
          </cell>
          <cell r="F1809">
            <v>0</v>
          </cell>
          <cell r="G1809">
            <v>0</v>
          </cell>
          <cell r="H1809">
            <v>0</v>
          </cell>
          <cell r="I1809"/>
          <cell r="J1809">
            <v>161</v>
          </cell>
          <cell r="K1809">
            <v>4</v>
          </cell>
          <cell r="L1809">
            <v>4</v>
          </cell>
          <cell r="M1809">
            <v>0</v>
          </cell>
          <cell r="N1809"/>
          <cell r="O1809">
            <v>205</v>
          </cell>
          <cell r="P1809">
            <v>41</v>
          </cell>
          <cell r="Q1809"/>
          <cell r="R1809">
            <v>431</v>
          </cell>
          <cell r="S1809">
            <v>42</v>
          </cell>
          <cell r="T1809"/>
          <cell r="U1809">
            <v>1155</v>
          </cell>
          <cell r="V1809">
            <v>87</v>
          </cell>
        </row>
        <row r="1810">
          <cell r="D1810" t="str">
            <v>San Bruno 2017</v>
          </cell>
          <cell r="E1810">
            <v>358</v>
          </cell>
          <cell r="F1810">
            <v>0</v>
          </cell>
          <cell r="G1810">
            <v>0</v>
          </cell>
          <cell r="H1810">
            <v>0</v>
          </cell>
          <cell r="I1810"/>
          <cell r="J1810">
            <v>161</v>
          </cell>
          <cell r="K1810">
            <v>14</v>
          </cell>
          <cell r="L1810">
            <v>14</v>
          </cell>
          <cell r="M1810">
            <v>0</v>
          </cell>
          <cell r="N1810"/>
          <cell r="O1810">
            <v>205</v>
          </cell>
          <cell r="P1810">
            <v>0</v>
          </cell>
          <cell r="Q1810"/>
          <cell r="R1810">
            <v>431</v>
          </cell>
          <cell r="S1810">
            <v>1</v>
          </cell>
          <cell r="T1810"/>
          <cell r="U1810">
            <v>1155</v>
          </cell>
          <cell r="V1810">
            <v>15</v>
          </cell>
        </row>
        <row r="1811">
          <cell r="D1811" t="str">
            <v>San Buenaventura 2013</v>
          </cell>
          <cell r="E1811"/>
          <cell r="F1811"/>
          <cell r="G1811"/>
          <cell r="H1811"/>
          <cell r="I1811"/>
          <cell r="J1811"/>
          <cell r="K1811"/>
          <cell r="L1811"/>
          <cell r="M1811"/>
          <cell r="N1811"/>
          <cell r="O1811"/>
          <cell r="P1811"/>
          <cell r="Q1811"/>
          <cell r="R1811"/>
          <cell r="S1811"/>
          <cell r="T1811"/>
          <cell r="U1811"/>
          <cell r="V1811"/>
        </row>
        <row r="1812">
          <cell r="D1812" t="str">
            <v>San Buenaventura 2014</v>
          </cell>
          <cell r="E1812">
            <v>861</v>
          </cell>
          <cell r="F1812">
            <v>28</v>
          </cell>
          <cell r="G1812">
            <v>28</v>
          </cell>
          <cell r="H1812">
            <v>0</v>
          </cell>
          <cell r="I1812"/>
          <cell r="J1812">
            <v>591</v>
          </cell>
          <cell r="K1812">
            <v>0</v>
          </cell>
          <cell r="L1812">
            <v>0</v>
          </cell>
          <cell r="M1812">
            <v>0</v>
          </cell>
          <cell r="N1812"/>
          <cell r="O1812">
            <v>673</v>
          </cell>
          <cell r="P1812">
            <v>2</v>
          </cell>
          <cell r="Q1812"/>
          <cell r="R1812">
            <v>1529</v>
          </cell>
          <cell r="S1812">
            <v>89</v>
          </cell>
          <cell r="T1812"/>
          <cell r="U1812">
            <v>3654</v>
          </cell>
          <cell r="V1812">
            <v>119</v>
          </cell>
        </row>
        <row r="1813">
          <cell r="D1813" t="str">
            <v>San Buenaventura 2015</v>
          </cell>
          <cell r="E1813">
            <v>861</v>
          </cell>
          <cell r="F1813">
            <v>49</v>
          </cell>
          <cell r="G1813">
            <v>49</v>
          </cell>
          <cell r="H1813">
            <v>0</v>
          </cell>
          <cell r="I1813"/>
          <cell r="J1813">
            <v>591</v>
          </cell>
          <cell r="K1813">
            <v>0</v>
          </cell>
          <cell r="L1813">
            <v>0</v>
          </cell>
          <cell r="M1813">
            <v>0</v>
          </cell>
          <cell r="N1813"/>
          <cell r="O1813">
            <v>673</v>
          </cell>
          <cell r="P1813">
            <v>41</v>
          </cell>
          <cell r="Q1813"/>
          <cell r="R1813">
            <v>1529</v>
          </cell>
          <cell r="S1813">
            <v>55</v>
          </cell>
          <cell r="T1813"/>
          <cell r="U1813">
            <v>3654</v>
          </cell>
          <cell r="V1813">
            <v>145</v>
          </cell>
        </row>
        <row r="1814">
          <cell r="D1814" t="str">
            <v>San Buenaventura 2016</v>
          </cell>
          <cell r="E1814">
            <v>861</v>
          </cell>
          <cell r="F1814">
            <v>0</v>
          </cell>
          <cell r="G1814">
            <v>0</v>
          </cell>
          <cell r="H1814">
            <v>0</v>
          </cell>
          <cell r="I1814"/>
          <cell r="J1814">
            <v>591</v>
          </cell>
          <cell r="K1814">
            <v>12</v>
          </cell>
          <cell r="L1814">
            <v>12</v>
          </cell>
          <cell r="M1814">
            <v>0</v>
          </cell>
          <cell r="N1814"/>
          <cell r="O1814">
            <v>673</v>
          </cell>
          <cell r="P1814">
            <v>0</v>
          </cell>
          <cell r="Q1814"/>
          <cell r="R1814">
            <v>1529</v>
          </cell>
          <cell r="S1814">
            <v>223</v>
          </cell>
          <cell r="T1814"/>
          <cell r="U1814">
            <v>3654</v>
          </cell>
          <cell r="V1814">
            <v>235</v>
          </cell>
        </row>
        <row r="1815">
          <cell r="D1815" t="str">
            <v>San Buenaventura 2017</v>
          </cell>
          <cell r="E1815">
            <v>861</v>
          </cell>
          <cell r="F1815">
            <v>36</v>
          </cell>
          <cell r="G1815">
            <v>36</v>
          </cell>
          <cell r="H1815">
            <v>0</v>
          </cell>
          <cell r="I1815"/>
          <cell r="J1815">
            <v>591</v>
          </cell>
          <cell r="K1815">
            <v>34</v>
          </cell>
          <cell r="L1815">
            <v>34</v>
          </cell>
          <cell r="M1815">
            <v>0</v>
          </cell>
          <cell r="N1815"/>
          <cell r="O1815">
            <v>673</v>
          </cell>
          <cell r="P1815">
            <v>19</v>
          </cell>
          <cell r="Q1815"/>
          <cell r="R1815">
            <v>1529</v>
          </cell>
          <cell r="S1815">
            <v>646</v>
          </cell>
          <cell r="T1815"/>
          <cell r="U1815">
            <v>3654</v>
          </cell>
          <cell r="V1815">
            <v>735</v>
          </cell>
        </row>
        <row r="1816">
          <cell r="D1816" t="str">
            <v>San Carlos 2014</v>
          </cell>
          <cell r="E1816"/>
          <cell r="F1816"/>
          <cell r="G1816"/>
          <cell r="H1816"/>
          <cell r="I1816"/>
          <cell r="J1816"/>
          <cell r="K1816"/>
          <cell r="L1816"/>
          <cell r="M1816"/>
          <cell r="N1816"/>
          <cell r="O1816"/>
          <cell r="P1816"/>
          <cell r="Q1816"/>
          <cell r="R1816"/>
          <cell r="S1816"/>
          <cell r="T1816"/>
          <cell r="U1816"/>
          <cell r="V1816"/>
        </row>
        <row r="1817">
          <cell r="D1817" t="str">
            <v>San Carlos 2015</v>
          </cell>
          <cell r="E1817"/>
          <cell r="F1817"/>
          <cell r="G1817"/>
          <cell r="H1817"/>
          <cell r="I1817"/>
          <cell r="J1817"/>
          <cell r="K1817"/>
          <cell r="L1817"/>
          <cell r="M1817"/>
          <cell r="N1817"/>
          <cell r="O1817"/>
          <cell r="P1817"/>
          <cell r="Q1817"/>
          <cell r="R1817"/>
          <cell r="S1817"/>
          <cell r="T1817"/>
          <cell r="U1817"/>
          <cell r="V1817"/>
        </row>
        <row r="1818">
          <cell r="D1818" t="str">
            <v>San Carlos 2016</v>
          </cell>
          <cell r="E1818">
            <v>195</v>
          </cell>
          <cell r="F1818">
            <v>2</v>
          </cell>
          <cell r="G1818">
            <v>2</v>
          </cell>
          <cell r="H1818">
            <v>0</v>
          </cell>
          <cell r="I1818"/>
          <cell r="J1818">
            <v>107</v>
          </cell>
          <cell r="K1818">
            <v>12</v>
          </cell>
          <cell r="L1818">
            <v>12</v>
          </cell>
          <cell r="M1818">
            <v>0</v>
          </cell>
          <cell r="N1818"/>
          <cell r="O1818">
            <v>111</v>
          </cell>
          <cell r="P1818">
            <v>8</v>
          </cell>
          <cell r="Q1818"/>
          <cell r="R1818">
            <v>183</v>
          </cell>
          <cell r="S1818">
            <v>236</v>
          </cell>
          <cell r="T1818"/>
          <cell r="U1818">
            <v>596</v>
          </cell>
          <cell r="V1818">
            <v>258</v>
          </cell>
        </row>
        <row r="1819">
          <cell r="D1819" t="str">
            <v>San Carlos 2017</v>
          </cell>
          <cell r="E1819">
            <v>195</v>
          </cell>
          <cell r="F1819">
            <v>1</v>
          </cell>
          <cell r="G1819">
            <v>1</v>
          </cell>
          <cell r="H1819">
            <v>0</v>
          </cell>
          <cell r="I1819"/>
          <cell r="J1819">
            <v>107</v>
          </cell>
          <cell r="K1819">
            <v>0</v>
          </cell>
          <cell r="L1819">
            <v>0</v>
          </cell>
          <cell r="M1819">
            <v>0</v>
          </cell>
          <cell r="N1819"/>
          <cell r="O1819">
            <v>111</v>
          </cell>
          <cell r="P1819">
            <v>1</v>
          </cell>
          <cell r="Q1819"/>
          <cell r="R1819">
            <v>183</v>
          </cell>
          <cell r="S1819">
            <v>44</v>
          </cell>
          <cell r="T1819"/>
          <cell r="U1819">
            <v>596</v>
          </cell>
          <cell r="V1819">
            <v>46</v>
          </cell>
        </row>
        <row r="1820">
          <cell r="D1820" t="str">
            <v>San Clemente 2013</v>
          </cell>
          <cell r="E1820"/>
          <cell r="F1820"/>
          <cell r="G1820"/>
          <cell r="H1820"/>
          <cell r="I1820"/>
          <cell r="J1820"/>
          <cell r="K1820"/>
          <cell r="L1820"/>
          <cell r="M1820"/>
          <cell r="N1820"/>
          <cell r="O1820"/>
          <cell r="P1820"/>
          <cell r="Q1820"/>
          <cell r="R1820"/>
          <cell r="S1820"/>
          <cell r="T1820"/>
          <cell r="U1820"/>
          <cell r="V1820"/>
        </row>
        <row r="1821">
          <cell r="D1821" t="str">
            <v>San Clemente 2014</v>
          </cell>
          <cell r="E1821">
            <v>134</v>
          </cell>
          <cell r="F1821">
            <v>65</v>
          </cell>
          <cell r="G1821">
            <v>65</v>
          </cell>
          <cell r="H1821">
            <v>0</v>
          </cell>
          <cell r="I1821"/>
          <cell r="J1821">
            <v>95</v>
          </cell>
          <cell r="K1821">
            <v>28</v>
          </cell>
          <cell r="L1821">
            <v>28</v>
          </cell>
          <cell r="M1821">
            <v>0</v>
          </cell>
          <cell r="N1821"/>
          <cell r="O1821">
            <v>108</v>
          </cell>
          <cell r="P1821">
            <v>2</v>
          </cell>
          <cell r="Q1821"/>
          <cell r="R1821">
            <v>244</v>
          </cell>
          <cell r="S1821">
            <v>84</v>
          </cell>
          <cell r="T1821"/>
          <cell r="U1821">
            <v>581</v>
          </cell>
          <cell r="V1821">
            <v>179</v>
          </cell>
        </row>
        <row r="1822">
          <cell r="D1822" t="str">
            <v>San Clemente 2015</v>
          </cell>
          <cell r="E1822">
            <v>134</v>
          </cell>
          <cell r="F1822">
            <v>0</v>
          </cell>
          <cell r="G1822">
            <v>0</v>
          </cell>
          <cell r="H1822">
            <v>0</v>
          </cell>
          <cell r="I1822"/>
          <cell r="J1822">
            <v>95</v>
          </cell>
          <cell r="K1822">
            <v>0</v>
          </cell>
          <cell r="L1822">
            <v>0</v>
          </cell>
          <cell r="M1822">
            <v>0</v>
          </cell>
          <cell r="N1822"/>
          <cell r="O1822">
            <v>108</v>
          </cell>
          <cell r="P1822">
            <v>1</v>
          </cell>
          <cell r="Q1822"/>
          <cell r="R1822">
            <v>244</v>
          </cell>
          <cell r="S1822">
            <v>129</v>
          </cell>
          <cell r="T1822"/>
          <cell r="U1822">
            <v>581</v>
          </cell>
          <cell r="V1822">
            <v>130</v>
          </cell>
        </row>
        <row r="1823">
          <cell r="D1823" t="str">
            <v>San Clemente 2016</v>
          </cell>
          <cell r="E1823">
            <v>134</v>
          </cell>
          <cell r="F1823">
            <v>0</v>
          </cell>
          <cell r="G1823">
            <v>0</v>
          </cell>
          <cell r="H1823">
            <v>0</v>
          </cell>
          <cell r="I1823"/>
          <cell r="J1823">
            <v>95</v>
          </cell>
          <cell r="K1823">
            <v>0</v>
          </cell>
          <cell r="L1823">
            <v>0</v>
          </cell>
          <cell r="M1823">
            <v>0</v>
          </cell>
          <cell r="N1823"/>
          <cell r="O1823">
            <v>108</v>
          </cell>
          <cell r="P1823">
            <v>0</v>
          </cell>
          <cell r="Q1823"/>
          <cell r="R1823">
            <v>244</v>
          </cell>
          <cell r="S1823">
            <v>107</v>
          </cell>
          <cell r="T1823"/>
          <cell r="U1823">
            <v>581</v>
          </cell>
          <cell r="V1823">
            <v>107</v>
          </cell>
        </row>
        <row r="1824">
          <cell r="D1824" t="str">
            <v>San Clemente 2017</v>
          </cell>
          <cell r="E1824">
            <v>134</v>
          </cell>
          <cell r="F1824">
            <v>0</v>
          </cell>
          <cell r="G1824">
            <v>0</v>
          </cell>
          <cell r="H1824">
            <v>0</v>
          </cell>
          <cell r="I1824"/>
          <cell r="J1824">
            <v>95</v>
          </cell>
          <cell r="K1824">
            <v>0</v>
          </cell>
          <cell r="L1824">
            <v>0</v>
          </cell>
          <cell r="M1824">
            <v>0</v>
          </cell>
          <cell r="N1824"/>
          <cell r="O1824">
            <v>108</v>
          </cell>
          <cell r="P1824">
            <v>4</v>
          </cell>
          <cell r="Q1824"/>
          <cell r="R1824">
            <v>244</v>
          </cell>
          <cell r="S1824">
            <v>96</v>
          </cell>
          <cell r="T1824"/>
          <cell r="U1824">
            <v>581</v>
          </cell>
          <cell r="V1824">
            <v>100</v>
          </cell>
        </row>
        <row r="1825">
          <cell r="D1825" t="str">
            <v>San Diego 2013</v>
          </cell>
          <cell r="E1825">
            <v>21977</v>
          </cell>
          <cell r="F1825">
            <v>609</v>
          </cell>
          <cell r="G1825">
            <v>609</v>
          </cell>
          <cell r="H1825">
            <v>0</v>
          </cell>
          <cell r="I1825"/>
          <cell r="J1825">
            <v>16703</v>
          </cell>
          <cell r="K1825">
            <v>915</v>
          </cell>
          <cell r="L1825">
            <v>915</v>
          </cell>
          <cell r="M1825">
            <v>0</v>
          </cell>
          <cell r="N1825"/>
          <cell r="O1825">
            <v>15462</v>
          </cell>
          <cell r="P1825">
            <v>0</v>
          </cell>
          <cell r="Q1825"/>
          <cell r="R1825">
            <v>33954</v>
          </cell>
          <cell r="S1825">
            <v>7665</v>
          </cell>
          <cell r="T1825"/>
          <cell r="U1825">
            <v>88096</v>
          </cell>
          <cell r="V1825">
            <v>9189</v>
          </cell>
        </row>
        <row r="1826">
          <cell r="D1826" t="str">
            <v>San Diego 2014</v>
          </cell>
          <cell r="E1826">
            <v>21977</v>
          </cell>
          <cell r="F1826">
            <v>229</v>
          </cell>
          <cell r="G1826">
            <v>229</v>
          </cell>
          <cell r="H1826">
            <v>0</v>
          </cell>
          <cell r="I1826"/>
          <cell r="J1826">
            <v>16703</v>
          </cell>
          <cell r="K1826">
            <v>184</v>
          </cell>
          <cell r="L1826">
            <v>184</v>
          </cell>
          <cell r="M1826">
            <v>0</v>
          </cell>
          <cell r="N1826"/>
          <cell r="O1826">
            <v>15462</v>
          </cell>
          <cell r="P1826">
            <v>4</v>
          </cell>
          <cell r="Q1826"/>
          <cell r="R1826">
            <v>33954</v>
          </cell>
          <cell r="S1826">
            <v>1991</v>
          </cell>
          <cell r="T1826"/>
          <cell r="U1826">
            <v>88096</v>
          </cell>
          <cell r="V1826">
            <v>2408</v>
          </cell>
        </row>
        <row r="1827">
          <cell r="D1827" t="str">
            <v>San Diego 2015</v>
          </cell>
          <cell r="E1827">
            <v>21977</v>
          </cell>
          <cell r="F1827">
            <v>265</v>
          </cell>
          <cell r="G1827">
            <v>265</v>
          </cell>
          <cell r="H1827">
            <v>0</v>
          </cell>
          <cell r="I1827"/>
          <cell r="J1827">
            <v>16703</v>
          </cell>
          <cell r="K1827">
            <v>446</v>
          </cell>
          <cell r="L1827">
            <v>446</v>
          </cell>
          <cell r="M1827">
            <v>0</v>
          </cell>
          <cell r="N1827"/>
          <cell r="O1827">
            <v>15462</v>
          </cell>
          <cell r="P1827">
            <v>0</v>
          </cell>
          <cell r="Q1827"/>
          <cell r="R1827">
            <v>33954</v>
          </cell>
          <cell r="S1827">
            <v>4221</v>
          </cell>
          <cell r="T1827"/>
          <cell r="U1827">
            <v>88096</v>
          </cell>
          <cell r="V1827">
            <v>4932</v>
          </cell>
        </row>
        <row r="1828">
          <cell r="D1828" t="str">
            <v>San Diego 2016</v>
          </cell>
          <cell r="E1828">
            <v>21977</v>
          </cell>
          <cell r="F1828">
            <v>103</v>
          </cell>
          <cell r="G1828">
            <v>103</v>
          </cell>
          <cell r="H1828">
            <v>0</v>
          </cell>
          <cell r="I1828"/>
          <cell r="J1828">
            <v>16703</v>
          </cell>
          <cell r="K1828">
            <v>253</v>
          </cell>
          <cell r="L1828">
            <v>253</v>
          </cell>
          <cell r="M1828">
            <v>0</v>
          </cell>
          <cell r="N1828"/>
          <cell r="O1828">
            <v>15462</v>
          </cell>
          <cell r="P1828">
            <v>0</v>
          </cell>
          <cell r="Q1828"/>
          <cell r="R1828">
            <v>33954</v>
          </cell>
          <cell r="S1828">
            <v>7028</v>
          </cell>
          <cell r="T1828"/>
          <cell r="U1828">
            <v>88096</v>
          </cell>
          <cell r="V1828">
            <v>7384</v>
          </cell>
        </row>
        <row r="1829">
          <cell r="D1829" t="str">
            <v>San Diego 2017</v>
          </cell>
          <cell r="E1829">
            <v>21977</v>
          </cell>
          <cell r="F1829">
            <v>324</v>
          </cell>
          <cell r="G1829">
            <v>324</v>
          </cell>
          <cell r="H1829">
            <v>0</v>
          </cell>
          <cell r="I1829"/>
          <cell r="J1829">
            <v>16703</v>
          </cell>
          <cell r="K1829">
            <v>301</v>
          </cell>
          <cell r="L1829">
            <v>295</v>
          </cell>
          <cell r="M1829">
            <v>6</v>
          </cell>
          <cell r="N1829"/>
          <cell r="O1829">
            <v>15462</v>
          </cell>
          <cell r="P1829">
            <v>0</v>
          </cell>
          <cell r="Q1829"/>
          <cell r="R1829">
            <v>33954</v>
          </cell>
          <cell r="S1829">
            <v>4395</v>
          </cell>
          <cell r="T1829"/>
          <cell r="U1829">
            <v>88096</v>
          </cell>
          <cell r="V1829">
            <v>5020</v>
          </cell>
        </row>
        <row r="1830">
          <cell r="D1830" t="str">
            <v>San Diego County - Unincorporated 2013</v>
          </cell>
          <cell r="E1830">
            <v>2085</v>
          </cell>
          <cell r="F1830">
            <v>23</v>
          </cell>
          <cell r="G1830">
            <v>23</v>
          </cell>
          <cell r="H1830">
            <v>0</v>
          </cell>
          <cell r="I1830"/>
          <cell r="J1830">
            <v>1585</v>
          </cell>
          <cell r="K1830">
            <v>145</v>
          </cell>
          <cell r="L1830">
            <v>145</v>
          </cell>
          <cell r="M1830">
            <v>0</v>
          </cell>
          <cell r="N1830"/>
          <cell r="O1830">
            <v>5864</v>
          </cell>
          <cell r="P1830">
            <v>200</v>
          </cell>
          <cell r="Q1830"/>
          <cell r="R1830">
            <v>12878</v>
          </cell>
          <cell r="S1830">
            <v>1225</v>
          </cell>
          <cell r="T1830"/>
          <cell r="U1830">
            <v>22412</v>
          </cell>
          <cell r="V1830">
            <v>1593</v>
          </cell>
        </row>
        <row r="1831">
          <cell r="D1831" t="str">
            <v>San Diego County - Unincorporated 2014</v>
          </cell>
          <cell r="E1831">
            <v>2085</v>
          </cell>
          <cell r="F1831">
            <v>0</v>
          </cell>
          <cell r="G1831">
            <v>0</v>
          </cell>
          <cell r="H1831">
            <v>0</v>
          </cell>
          <cell r="I1831"/>
          <cell r="J1831">
            <v>1585</v>
          </cell>
          <cell r="K1831">
            <v>27</v>
          </cell>
          <cell r="L1831">
            <v>27</v>
          </cell>
          <cell r="M1831">
            <v>0</v>
          </cell>
          <cell r="N1831"/>
          <cell r="O1831">
            <v>5864</v>
          </cell>
          <cell r="P1831">
            <v>114</v>
          </cell>
          <cell r="Q1831"/>
          <cell r="R1831">
            <v>12878</v>
          </cell>
          <cell r="S1831">
            <v>576</v>
          </cell>
          <cell r="T1831"/>
          <cell r="U1831">
            <v>22412</v>
          </cell>
          <cell r="V1831">
            <v>717</v>
          </cell>
        </row>
        <row r="1832">
          <cell r="D1832" t="str">
            <v>San Diego County - Unincorporated 2015</v>
          </cell>
          <cell r="E1832">
            <v>2085</v>
          </cell>
          <cell r="F1832">
            <v>2</v>
          </cell>
          <cell r="G1832">
            <v>2</v>
          </cell>
          <cell r="H1832">
            <v>0</v>
          </cell>
          <cell r="I1832"/>
          <cell r="J1832">
            <v>1585</v>
          </cell>
          <cell r="K1832">
            <v>24</v>
          </cell>
          <cell r="L1832">
            <v>24</v>
          </cell>
          <cell r="M1832">
            <v>0</v>
          </cell>
          <cell r="N1832"/>
          <cell r="O1832">
            <v>5864</v>
          </cell>
          <cell r="P1832">
            <v>228</v>
          </cell>
          <cell r="Q1832"/>
          <cell r="R1832">
            <v>12878</v>
          </cell>
          <cell r="S1832">
            <v>613</v>
          </cell>
          <cell r="T1832"/>
          <cell r="U1832">
            <v>22412</v>
          </cell>
          <cell r="V1832">
            <v>867</v>
          </cell>
        </row>
        <row r="1833">
          <cell r="D1833" t="str">
            <v>San Diego County - Unincorporated 2016</v>
          </cell>
          <cell r="E1833">
            <v>2085</v>
          </cell>
          <cell r="F1833">
            <v>0</v>
          </cell>
          <cell r="G1833">
            <v>0</v>
          </cell>
          <cell r="H1833">
            <v>0</v>
          </cell>
          <cell r="I1833"/>
          <cell r="J1833">
            <v>1585</v>
          </cell>
          <cell r="K1833">
            <v>24</v>
          </cell>
          <cell r="L1833">
            <v>24</v>
          </cell>
          <cell r="M1833">
            <v>0</v>
          </cell>
          <cell r="N1833"/>
          <cell r="O1833">
            <v>5864</v>
          </cell>
          <cell r="P1833">
            <v>177</v>
          </cell>
          <cell r="Q1833"/>
          <cell r="R1833">
            <v>12878</v>
          </cell>
          <cell r="S1833">
            <v>381</v>
          </cell>
          <cell r="T1833"/>
          <cell r="U1833">
            <v>22412</v>
          </cell>
          <cell r="V1833">
            <v>582</v>
          </cell>
        </row>
        <row r="1834">
          <cell r="D1834" t="str">
            <v>San Diego County - Unincorporated 2017</v>
          </cell>
          <cell r="E1834">
            <v>2085</v>
          </cell>
          <cell r="F1834">
            <v>0</v>
          </cell>
          <cell r="G1834">
            <v>0</v>
          </cell>
          <cell r="H1834">
            <v>0</v>
          </cell>
          <cell r="I1834"/>
          <cell r="J1834">
            <v>1585</v>
          </cell>
          <cell r="K1834">
            <v>52</v>
          </cell>
          <cell r="L1834">
            <v>0</v>
          </cell>
          <cell r="M1834">
            <v>52</v>
          </cell>
          <cell r="N1834"/>
          <cell r="O1834">
            <v>5864</v>
          </cell>
          <cell r="P1834">
            <v>71</v>
          </cell>
          <cell r="Q1834"/>
          <cell r="R1834">
            <v>12878</v>
          </cell>
          <cell r="S1834">
            <v>532</v>
          </cell>
          <cell r="T1834"/>
          <cell r="U1834">
            <v>22412</v>
          </cell>
          <cell r="V1834">
            <v>655</v>
          </cell>
        </row>
        <row r="1835">
          <cell r="D1835" t="str">
            <v>San Dimas 2013</v>
          </cell>
          <cell r="E1835"/>
          <cell r="F1835"/>
          <cell r="G1835"/>
          <cell r="H1835"/>
          <cell r="I1835"/>
          <cell r="J1835"/>
          <cell r="K1835"/>
          <cell r="L1835"/>
          <cell r="M1835"/>
          <cell r="N1835"/>
          <cell r="O1835"/>
          <cell r="P1835"/>
          <cell r="Q1835"/>
          <cell r="R1835"/>
          <cell r="S1835"/>
          <cell r="T1835"/>
          <cell r="U1835"/>
          <cell r="V1835"/>
        </row>
        <row r="1836">
          <cell r="D1836" t="str">
            <v>San Dimas 2014</v>
          </cell>
          <cell r="E1836">
            <v>121</v>
          </cell>
          <cell r="F1836">
            <v>0</v>
          </cell>
          <cell r="G1836">
            <v>0</v>
          </cell>
          <cell r="H1836">
            <v>0</v>
          </cell>
          <cell r="I1836"/>
          <cell r="J1836">
            <v>72</v>
          </cell>
          <cell r="K1836">
            <v>0</v>
          </cell>
          <cell r="L1836">
            <v>0</v>
          </cell>
          <cell r="M1836">
            <v>0</v>
          </cell>
          <cell r="N1836"/>
          <cell r="O1836">
            <v>77</v>
          </cell>
          <cell r="P1836">
            <v>0</v>
          </cell>
          <cell r="Q1836"/>
          <cell r="R1836">
            <v>193</v>
          </cell>
          <cell r="S1836">
            <v>3</v>
          </cell>
          <cell r="T1836"/>
          <cell r="U1836">
            <v>463</v>
          </cell>
          <cell r="V1836">
            <v>3</v>
          </cell>
        </row>
        <row r="1837">
          <cell r="D1837" t="str">
            <v>San Dimas 2015</v>
          </cell>
          <cell r="E1837">
            <v>121</v>
          </cell>
          <cell r="F1837">
            <v>0</v>
          </cell>
          <cell r="G1837">
            <v>0</v>
          </cell>
          <cell r="H1837">
            <v>0</v>
          </cell>
          <cell r="I1837"/>
          <cell r="J1837">
            <v>72</v>
          </cell>
          <cell r="K1837">
            <v>0</v>
          </cell>
          <cell r="L1837">
            <v>0</v>
          </cell>
          <cell r="M1837">
            <v>0</v>
          </cell>
          <cell r="N1837"/>
          <cell r="O1837">
            <v>77</v>
          </cell>
          <cell r="P1837">
            <v>0</v>
          </cell>
          <cell r="Q1837"/>
          <cell r="R1837">
            <v>193</v>
          </cell>
          <cell r="S1837">
            <v>7</v>
          </cell>
          <cell r="T1837"/>
          <cell r="U1837">
            <v>463</v>
          </cell>
          <cell r="V1837">
            <v>7</v>
          </cell>
        </row>
        <row r="1838">
          <cell r="D1838" t="str">
            <v>San Dimas 2016</v>
          </cell>
          <cell r="E1838">
            <v>121</v>
          </cell>
          <cell r="F1838">
            <v>0</v>
          </cell>
          <cell r="G1838">
            <v>0</v>
          </cell>
          <cell r="H1838">
            <v>0</v>
          </cell>
          <cell r="I1838"/>
          <cell r="J1838">
            <v>72</v>
          </cell>
          <cell r="K1838">
            <v>0</v>
          </cell>
          <cell r="L1838">
            <v>0</v>
          </cell>
          <cell r="M1838">
            <v>0</v>
          </cell>
          <cell r="N1838"/>
          <cell r="O1838">
            <v>77</v>
          </cell>
          <cell r="P1838">
            <v>0</v>
          </cell>
          <cell r="Q1838"/>
          <cell r="R1838">
            <v>193</v>
          </cell>
          <cell r="S1838">
            <v>18</v>
          </cell>
          <cell r="T1838"/>
          <cell r="U1838">
            <v>463</v>
          </cell>
          <cell r="V1838">
            <v>18</v>
          </cell>
        </row>
        <row r="1839">
          <cell r="D1839" t="str">
            <v>San Dimas 2017</v>
          </cell>
          <cell r="E1839">
            <v>121</v>
          </cell>
          <cell r="F1839">
            <v>0</v>
          </cell>
          <cell r="G1839">
            <v>0</v>
          </cell>
          <cell r="H1839">
            <v>0</v>
          </cell>
          <cell r="I1839"/>
          <cell r="J1839">
            <v>72</v>
          </cell>
          <cell r="K1839">
            <v>0</v>
          </cell>
          <cell r="L1839">
            <v>0</v>
          </cell>
          <cell r="M1839">
            <v>0</v>
          </cell>
          <cell r="N1839"/>
          <cell r="O1839">
            <v>77</v>
          </cell>
          <cell r="P1839">
            <v>0</v>
          </cell>
          <cell r="Q1839"/>
          <cell r="R1839">
            <v>193</v>
          </cell>
          <cell r="S1839">
            <v>7</v>
          </cell>
          <cell r="T1839"/>
          <cell r="U1839">
            <v>463</v>
          </cell>
          <cell r="V1839">
            <v>7</v>
          </cell>
        </row>
        <row r="1840">
          <cell r="D1840" t="str">
            <v>San Fernando 2013</v>
          </cell>
          <cell r="E1840"/>
          <cell r="F1840"/>
          <cell r="G1840"/>
          <cell r="H1840"/>
          <cell r="I1840"/>
          <cell r="J1840"/>
          <cell r="K1840"/>
          <cell r="L1840"/>
          <cell r="M1840"/>
          <cell r="N1840"/>
          <cell r="O1840"/>
          <cell r="P1840"/>
          <cell r="Q1840"/>
          <cell r="R1840"/>
          <cell r="S1840"/>
          <cell r="T1840"/>
          <cell r="U1840"/>
          <cell r="V1840"/>
        </row>
        <row r="1841">
          <cell r="D1841" t="str">
            <v>San Fernando 2014</v>
          </cell>
          <cell r="E1841">
            <v>55</v>
          </cell>
          <cell r="F1841">
            <v>28</v>
          </cell>
          <cell r="G1841">
            <v>28</v>
          </cell>
          <cell r="H1841">
            <v>0</v>
          </cell>
          <cell r="I1841"/>
          <cell r="J1841">
            <v>32</v>
          </cell>
          <cell r="K1841">
            <v>4</v>
          </cell>
          <cell r="L1841">
            <v>4</v>
          </cell>
          <cell r="M1841">
            <v>0</v>
          </cell>
          <cell r="N1841"/>
          <cell r="O1841">
            <v>35</v>
          </cell>
          <cell r="P1841">
            <v>0</v>
          </cell>
          <cell r="Q1841"/>
          <cell r="R1841">
            <v>95</v>
          </cell>
          <cell r="S1841">
            <v>27</v>
          </cell>
          <cell r="T1841"/>
          <cell r="U1841">
            <v>217</v>
          </cell>
          <cell r="V1841">
            <v>59</v>
          </cell>
        </row>
        <row r="1842">
          <cell r="D1842" t="str">
            <v>San Fernando 2015</v>
          </cell>
          <cell r="E1842">
            <v>55</v>
          </cell>
          <cell r="F1842">
            <v>0</v>
          </cell>
          <cell r="G1842">
            <v>0</v>
          </cell>
          <cell r="H1842">
            <v>0</v>
          </cell>
          <cell r="I1842"/>
          <cell r="J1842">
            <v>32</v>
          </cell>
          <cell r="K1842">
            <v>5</v>
          </cell>
          <cell r="L1842">
            <v>0</v>
          </cell>
          <cell r="M1842">
            <v>5</v>
          </cell>
          <cell r="N1842"/>
          <cell r="O1842">
            <v>35</v>
          </cell>
          <cell r="P1842">
            <v>0</v>
          </cell>
          <cell r="Q1842"/>
          <cell r="R1842">
            <v>95</v>
          </cell>
          <cell r="S1842">
            <v>0</v>
          </cell>
          <cell r="T1842"/>
          <cell r="U1842">
            <v>217</v>
          </cell>
          <cell r="V1842">
            <v>5</v>
          </cell>
        </row>
        <row r="1843">
          <cell r="D1843" t="str">
            <v>San Fernando 2016</v>
          </cell>
          <cell r="E1843">
            <v>55</v>
          </cell>
          <cell r="F1843">
            <v>0</v>
          </cell>
          <cell r="G1843">
            <v>0</v>
          </cell>
          <cell r="H1843">
            <v>0</v>
          </cell>
          <cell r="I1843"/>
          <cell r="J1843">
            <v>32</v>
          </cell>
          <cell r="K1843">
            <v>5</v>
          </cell>
          <cell r="L1843">
            <v>0</v>
          </cell>
          <cell r="M1843">
            <v>5</v>
          </cell>
          <cell r="N1843"/>
          <cell r="O1843">
            <v>35</v>
          </cell>
          <cell r="P1843">
            <v>0</v>
          </cell>
          <cell r="Q1843"/>
          <cell r="R1843">
            <v>95</v>
          </cell>
          <cell r="S1843">
            <v>9</v>
          </cell>
          <cell r="T1843"/>
          <cell r="U1843">
            <v>217</v>
          </cell>
          <cell r="V1843">
            <v>14</v>
          </cell>
        </row>
        <row r="1844">
          <cell r="D1844" t="str">
            <v>San Fernando 2017</v>
          </cell>
          <cell r="E1844">
            <v>55</v>
          </cell>
          <cell r="F1844">
            <v>0</v>
          </cell>
          <cell r="G1844">
            <v>0</v>
          </cell>
          <cell r="H1844">
            <v>0</v>
          </cell>
          <cell r="I1844"/>
          <cell r="J1844">
            <v>32</v>
          </cell>
          <cell r="K1844">
            <v>24</v>
          </cell>
          <cell r="L1844">
            <v>0</v>
          </cell>
          <cell r="M1844">
            <v>24</v>
          </cell>
          <cell r="N1844"/>
          <cell r="O1844">
            <v>35</v>
          </cell>
          <cell r="P1844">
            <v>3</v>
          </cell>
          <cell r="Q1844"/>
          <cell r="R1844">
            <v>95</v>
          </cell>
          <cell r="S1844">
            <v>2</v>
          </cell>
          <cell r="T1844"/>
          <cell r="U1844">
            <v>217</v>
          </cell>
          <cell r="V1844">
            <v>29</v>
          </cell>
        </row>
        <row r="1845">
          <cell r="D1845" t="str">
            <v>San Francisco 2014</v>
          </cell>
          <cell r="E1845">
            <v>6234</v>
          </cell>
          <cell r="F1845">
            <v>149</v>
          </cell>
          <cell r="G1845">
            <v>149</v>
          </cell>
          <cell r="H1845">
            <v>0</v>
          </cell>
          <cell r="I1845"/>
          <cell r="J1845">
            <v>4639</v>
          </cell>
          <cell r="K1845">
            <v>450</v>
          </cell>
          <cell r="L1845">
            <v>450</v>
          </cell>
          <cell r="M1845">
            <v>0</v>
          </cell>
          <cell r="N1845"/>
          <cell r="O1845">
            <v>5460</v>
          </cell>
          <cell r="P1845">
            <v>159</v>
          </cell>
          <cell r="Q1845"/>
          <cell r="R1845">
            <v>12536</v>
          </cell>
          <cell r="S1845">
            <v>2896</v>
          </cell>
          <cell r="T1845"/>
          <cell r="U1845">
            <v>28869</v>
          </cell>
          <cell r="V1845">
            <v>3654</v>
          </cell>
        </row>
        <row r="1846">
          <cell r="D1846" t="str">
            <v>San Francisco 2015</v>
          </cell>
          <cell r="E1846">
            <v>6234</v>
          </cell>
          <cell r="F1846">
            <v>213</v>
          </cell>
          <cell r="G1846">
            <v>213</v>
          </cell>
          <cell r="H1846">
            <v>0</v>
          </cell>
          <cell r="I1846"/>
          <cell r="J1846">
            <v>4639</v>
          </cell>
          <cell r="K1846">
            <v>66</v>
          </cell>
          <cell r="L1846">
            <v>66</v>
          </cell>
          <cell r="M1846">
            <v>0</v>
          </cell>
          <cell r="N1846"/>
          <cell r="O1846">
            <v>5460</v>
          </cell>
          <cell r="P1846">
            <v>53</v>
          </cell>
          <cell r="Q1846"/>
          <cell r="R1846">
            <v>12536</v>
          </cell>
          <cell r="S1846">
            <v>2425</v>
          </cell>
          <cell r="T1846"/>
          <cell r="U1846">
            <v>28869</v>
          </cell>
          <cell r="V1846">
            <v>2757</v>
          </cell>
        </row>
        <row r="1847">
          <cell r="D1847" t="str">
            <v>San Francisco 2016</v>
          </cell>
          <cell r="E1847">
            <v>6234</v>
          </cell>
          <cell r="F1847">
            <v>206</v>
          </cell>
          <cell r="G1847">
            <v>206</v>
          </cell>
          <cell r="H1847">
            <v>0</v>
          </cell>
          <cell r="I1847"/>
          <cell r="J1847">
            <v>4639</v>
          </cell>
          <cell r="K1847">
            <v>412</v>
          </cell>
          <cell r="L1847">
            <v>412</v>
          </cell>
          <cell r="M1847">
            <v>0</v>
          </cell>
          <cell r="N1847"/>
          <cell r="O1847">
            <v>5460</v>
          </cell>
          <cell r="P1847">
            <v>114</v>
          </cell>
          <cell r="Q1847"/>
          <cell r="R1847">
            <v>12536</v>
          </cell>
          <cell r="S1847">
            <v>1507</v>
          </cell>
          <cell r="T1847"/>
          <cell r="U1847">
            <v>28869</v>
          </cell>
          <cell r="V1847">
            <v>2239</v>
          </cell>
        </row>
        <row r="1848">
          <cell r="D1848" t="str">
            <v>San Francisco 2017</v>
          </cell>
          <cell r="E1848">
            <v>6234</v>
          </cell>
          <cell r="F1848">
            <v>711</v>
          </cell>
          <cell r="G1848">
            <v>711</v>
          </cell>
          <cell r="H1848">
            <v>0</v>
          </cell>
          <cell r="I1848"/>
          <cell r="J1848">
            <v>4639</v>
          </cell>
          <cell r="K1848">
            <v>533</v>
          </cell>
          <cell r="L1848">
            <v>533</v>
          </cell>
          <cell r="M1848">
            <v>0</v>
          </cell>
          <cell r="N1848"/>
          <cell r="O1848">
            <v>5460</v>
          </cell>
          <cell r="P1848">
            <v>222</v>
          </cell>
          <cell r="Q1848"/>
          <cell r="R1848">
            <v>12536</v>
          </cell>
          <cell r="S1848">
            <v>2975</v>
          </cell>
          <cell r="T1848"/>
          <cell r="U1848">
            <v>28869</v>
          </cell>
          <cell r="V1848">
            <v>4441</v>
          </cell>
        </row>
        <row r="1849">
          <cell r="D1849" t="str">
            <v>San Gabriel 2013</v>
          </cell>
          <cell r="E1849"/>
          <cell r="F1849"/>
          <cell r="G1849"/>
          <cell r="H1849"/>
          <cell r="I1849"/>
          <cell r="J1849"/>
          <cell r="K1849"/>
          <cell r="L1849"/>
          <cell r="M1849"/>
          <cell r="N1849"/>
          <cell r="O1849"/>
          <cell r="P1849"/>
          <cell r="Q1849"/>
          <cell r="R1849"/>
          <cell r="S1849"/>
          <cell r="T1849"/>
          <cell r="U1849"/>
          <cell r="V1849"/>
        </row>
        <row r="1850">
          <cell r="D1850" t="str">
            <v>San Gabriel 2014</v>
          </cell>
          <cell r="E1850">
            <v>236</v>
          </cell>
          <cell r="F1850">
            <v>0</v>
          </cell>
          <cell r="G1850">
            <v>0</v>
          </cell>
          <cell r="H1850">
            <v>0</v>
          </cell>
          <cell r="I1850"/>
          <cell r="J1850">
            <v>142</v>
          </cell>
          <cell r="K1850">
            <v>0</v>
          </cell>
          <cell r="L1850">
            <v>0</v>
          </cell>
          <cell r="M1850">
            <v>0</v>
          </cell>
          <cell r="N1850"/>
          <cell r="O1850">
            <v>154</v>
          </cell>
          <cell r="P1850">
            <v>6</v>
          </cell>
          <cell r="Q1850"/>
          <cell r="R1850">
            <v>398</v>
          </cell>
          <cell r="S1850">
            <v>18</v>
          </cell>
          <cell r="T1850"/>
          <cell r="U1850">
            <v>930</v>
          </cell>
          <cell r="V1850">
            <v>24</v>
          </cell>
        </row>
        <row r="1851">
          <cell r="D1851" t="str">
            <v>San Gabriel 2015</v>
          </cell>
          <cell r="E1851">
            <v>236</v>
          </cell>
          <cell r="F1851">
            <v>1</v>
          </cell>
          <cell r="G1851">
            <v>0</v>
          </cell>
          <cell r="H1851">
            <v>1</v>
          </cell>
          <cell r="I1851"/>
          <cell r="J1851">
            <v>142</v>
          </cell>
          <cell r="K1851">
            <v>0</v>
          </cell>
          <cell r="L1851">
            <v>0</v>
          </cell>
          <cell r="M1851">
            <v>0</v>
          </cell>
          <cell r="N1851"/>
          <cell r="O1851">
            <v>154</v>
          </cell>
          <cell r="P1851">
            <v>54</v>
          </cell>
          <cell r="Q1851"/>
          <cell r="R1851">
            <v>398</v>
          </cell>
          <cell r="S1851">
            <v>63</v>
          </cell>
          <cell r="T1851"/>
          <cell r="U1851">
            <v>930</v>
          </cell>
          <cell r="V1851">
            <v>118</v>
          </cell>
        </row>
        <row r="1852">
          <cell r="D1852" t="str">
            <v>San Gabriel 2016</v>
          </cell>
          <cell r="E1852">
            <v>236</v>
          </cell>
          <cell r="F1852">
            <v>0</v>
          </cell>
          <cell r="G1852">
            <v>0</v>
          </cell>
          <cell r="H1852">
            <v>0</v>
          </cell>
          <cell r="I1852"/>
          <cell r="J1852">
            <v>142</v>
          </cell>
          <cell r="K1852">
            <v>2</v>
          </cell>
          <cell r="L1852">
            <v>0</v>
          </cell>
          <cell r="M1852">
            <v>2</v>
          </cell>
          <cell r="N1852"/>
          <cell r="O1852">
            <v>154</v>
          </cell>
          <cell r="P1852">
            <v>31</v>
          </cell>
          <cell r="Q1852"/>
          <cell r="R1852">
            <v>398</v>
          </cell>
          <cell r="S1852">
            <v>37</v>
          </cell>
          <cell r="T1852"/>
          <cell r="U1852">
            <v>930</v>
          </cell>
          <cell r="V1852">
            <v>70</v>
          </cell>
        </row>
        <row r="1853">
          <cell r="D1853" t="str">
            <v>San Gabriel 2017</v>
          </cell>
          <cell r="E1853">
            <v>236</v>
          </cell>
          <cell r="F1853">
            <v>0</v>
          </cell>
          <cell r="G1853">
            <v>0</v>
          </cell>
          <cell r="H1853">
            <v>0</v>
          </cell>
          <cell r="I1853"/>
          <cell r="J1853">
            <v>142</v>
          </cell>
          <cell r="K1853">
            <v>0</v>
          </cell>
          <cell r="L1853">
            <v>0</v>
          </cell>
          <cell r="M1853">
            <v>0</v>
          </cell>
          <cell r="N1853"/>
          <cell r="O1853">
            <v>154</v>
          </cell>
          <cell r="P1853">
            <v>2</v>
          </cell>
          <cell r="Q1853"/>
          <cell r="R1853">
            <v>398</v>
          </cell>
          <cell r="S1853">
            <v>102</v>
          </cell>
          <cell r="T1853"/>
          <cell r="U1853">
            <v>930</v>
          </cell>
          <cell r="V1853">
            <v>104</v>
          </cell>
        </row>
        <row r="1854">
          <cell r="D1854" t="str">
            <v>San Jacinto 2013</v>
          </cell>
          <cell r="E1854"/>
          <cell r="F1854"/>
          <cell r="G1854"/>
          <cell r="H1854"/>
          <cell r="I1854"/>
          <cell r="J1854"/>
          <cell r="K1854"/>
          <cell r="L1854"/>
          <cell r="M1854"/>
          <cell r="N1854"/>
          <cell r="O1854"/>
          <cell r="P1854"/>
          <cell r="Q1854"/>
          <cell r="R1854"/>
          <cell r="S1854"/>
          <cell r="T1854"/>
          <cell r="U1854"/>
          <cell r="V1854"/>
        </row>
        <row r="1855">
          <cell r="D1855" t="str">
            <v>San Jacinto 2014</v>
          </cell>
          <cell r="E1855">
            <v>562</v>
          </cell>
          <cell r="F1855">
            <v>0</v>
          </cell>
          <cell r="G1855">
            <v>0</v>
          </cell>
          <cell r="H1855">
            <v>0</v>
          </cell>
          <cell r="I1855"/>
          <cell r="J1855">
            <v>394</v>
          </cell>
          <cell r="K1855">
            <v>0</v>
          </cell>
          <cell r="L1855">
            <v>0</v>
          </cell>
          <cell r="M1855">
            <v>0</v>
          </cell>
          <cell r="N1855"/>
          <cell r="O1855">
            <v>441</v>
          </cell>
          <cell r="P1855">
            <v>8</v>
          </cell>
          <cell r="Q1855"/>
          <cell r="R1855">
            <v>1036</v>
          </cell>
          <cell r="S1855">
            <v>102</v>
          </cell>
          <cell r="T1855"/>
          <cell r="U1855">
            <v>2433</v>
          </cell>
          <cell r="V1855">
            <v>110</v>
          </cell>
        </row>
        <row r="1856">
          <cell r="D1856" t="str">
            <v>San Jacinto 2015</v>
          </cell>
          <cell r="E1856"/>
          <cell r="F1856"/>
          <cell r="G1856"/>
          <cell r="H1856"/>
          <cell r="I1856"/>
          <cell r="J1856"/>
          <cell r="K1856"/>
          <cell r="L1856"/>
          <cell r="M1856"/>
          <cell r="N1856"/>
          <cell r="O1856"/>
          <cell r="P1856"/>
          <cell r="Q1856"/>
          <cell r="R1856"/>
          <cell r="S1856"/>
          <cell r="T1856"/>
          <cell r="U1856"/>
          <cell r="V1856"/>
        </row>
        <row r="1857">
          <cell r="D1857" t="str">
            <v>San Jacinto 2016</v>
          </cell>
          <cell r="E1857">
            <v>562</v>
          </cell>
          <cell r="F1857">
            <v>0</v>
          </cell>
          <cell r="G1857">
            <v>0</v>
          </cell>
          <cell r="H1857">
            <v>0</v>
          </cell>
          <cell r="I1857"/>
          <cell r="J1857">
            <v>394</v>
          </cell>
          <cell r="K1857">
            <v>0</v>
          </cell>
          <cell r="L1857">
            <v>0</v>
          </cell>
          <cell r="M1857">
            <v>0</v>
          </cell>
          <cell r="N1857"/>
          <cell r="O1857">
            <v>441</v>
          </cell>
          <cell r="P1857">
            <v>0</v>
          </cell>
          <cell r="Q1857"/>
          <cell r="R1857">
            <v>1036</v>
          </cell>
          <cell r="S1857">
            <v>0</v>
          </cell>
          <cell r="T1857"/>
          <cell r="U1857">
            <v>2433</v>
          </cell>
          <cell r="V1857">
            <v>0</v>
          </cell>
        </row>
        <row r="1858">
          <cell r="D1858" t="str">
            <v>San Jacinto 2017</v>
          </cell>
          <cell r="E1858">
            <v>562</v>
          </cell>
          <cell r="F1858">
            <v>0</v>
          </cell>
          <cell r="G1858">
            <v>0</v>
          </cell>
          <cell r="H1858">
            <v>0</v>
          </cell>
          <cell r="I1858"/>
          <cell r="J1858">
            <v>394</v>
          </cell>
          <cell r="K1858">
            <v>0</v>
          </cell>
          <cell r="L1858">
            <v>0</v>
          </cell>
          <cell r="M1858">
            <v>0</v>
          </cell>
          <cell r="N1858"/>
          <cell r="O1858">
            <v>441</v>
          </cell>
          <cell r="P1858">
            <v>0</v>
          </cell>
          <cell r="Q1858"/>
          <cell r="R1858">
            <v>1036</v>
          </cell>
          <cell r="S1858">
            <v>216</v>
          </cell>
          <cell r="T1858"/>
          <cell r="U1858">
            <v>2433</v>
          </cell>
          <cell r="V1858">
            <v>216</v>
          </cell>
        </row>
        <row r="1859">
          <cell r="D1859" t="str">
            <v>San Joaquin 2013</v>
          </cell>
          <cell r="E1859"/>
          <cell r="F1859"/>
          <cell r="G1859"/>
          <cell r="H1859"/>
          <cell r="I1859"/>
          <cell r="J1859"/>
          <cell r="K1859"/>
          <cell r="L1859"/>
          <cell r="M1859"/>
          <cell r="N1859"/>
          <cell r="O1859"/>
          <cell r="P1859"/>
          <cell r="Q1859"/>
          <cell r="R1859"/>
          <cell r="S1859"/>
          <cell r="T1859"/>
          <cell r="U1859"/>
          <cell r="V1859"/>
        </row>
        <row r="1860">
          <cell r="D1860" t="str">
            <v>San Joaquin 2014</v>
          </cell>
          <cell r="E1860">
            <v>0</v>
          </cell>
          <cell r="F1860">
            <v>0</v>
          </cell>
          <cell r="G1860">
            <v>0</v>
          </cell>
          <cell r="H1860">
            <v>0</v>
          </cell>
          <cell r="I1860">
            <v>0</v>
          </cell>
          <cell r="J1860">
            <v>0</v>
          </cell>
          <cell r="K1860">
            <v>0</v>
          </cell>
          <cell r="L1860">
            <v>0</v>
          </cell>
          <cell r="M1860">
            <v>0</v>
          </cell>
          <cell r="N1860">
            <v>0</v>
          </cell>
          <cell r="O1860">
            <v>0</v>
          </cell>
          <cell r="P1860">
            <v>0</v>
          </cell>
          <cell r="Q1860">
            <v>0</v>
          </cell>
          <cell r="R1860">
            <v>0</v>
          </cell>
          <cell r="S1860">
            <v>0</v>
          </cell>
          <cell r="T1860">
            <v>0</v>
          </cell>
          <cell r="U1860">
            <v>0</v>
          </cell>
          <cell r="V1860">
            <v>0</v>
          </cell>
        </row>
        <row r="1861">
          <cell r="D1861" t="str">
            <v>San Joaquin 2015</v>
          </cell>
        </row>
        <row r="1862">
          <cell r="D1862" t="str">
            <v>San Joaquin 2016</v>
          </cell>
        </row>
        <row r="1863">
          <cell r="D1863" t="str">
            <v>San Joaquin 2017</v>
          </cell>
        </row>
        <row r="1864">
          <cell r="D1864" t="str">
            <v>San Joaquin County - Unincorporated 2014</v>
          </cell>
        </row>
        <row r="1865">
          <cell r="D1865" t="str">
            <v>San Joaquin County - Unincorporated 2015</v>
          </cell>
          <cell r="E1865">
            <v>2496</v>
          </cell>
          <cell r="F1865">
            <v>10</v>
          </cell>
          <cell r="G1865">
            <v>0</v>
          </cell>
          <cell r="H1865">
            <v>10</v>
          </cell>
          <cell r="I1865"/>
          <cell r="J1865">
            <v>1727</v>
          </cell>
          <cell r="K1865">
            <v>56</v>
          </cell>
          <cell r="L1865">
            <v>10</v>
          </cell>
          <cell r="M1865">
            <v>46</v>
          </cell>
          <cell r="N1865"/>
          <cell r="O1865">
            <v>1724</v>
          </cell>
          <cell r="P1865">
            <v>90</v>
          </cell>
          <cell r="Q1865"/>
          <cell r="R1865">
            <v>4220</v>
          </cell>
          <cell r="S1865">
            <v>183</v>
          </cell>
          <cell r="T1865"/>
          <cell r="U1865">
            <v>10167</v>
          </cell>
          <cell r="V1865">
            <v>339</v>
          </cell>
        </row>
        <row r="1866">
          <cell r="D1866" t="str">
            <v>San Joaquin County - Unincorporated 2016</v>
          </cell>
          <cell r="E1866">
            <v>2496</v>
          </cell>
          <cell r="F1866">
            <v>1</v>
          </cell>
          <cell r="G1866">
            <v>0</v>
          </cell>
          <cell r="H1866">
            <v>1</v>
          </cell>
          <cell r="I1866"/>
          <cell r="J1866">
            <v>1727</v>
          </cell>
          <cell r="K1866">
            <v>134</v>
          </cell>
          <cell r="L1866">
            <v>0</v>
          </cell>
          <cell r="M1866">
            <v>134</v>
          </cell>
          <cell r="N1866"/>
          <cell r="O1866">
            <v>1724</v>
          </cell>
          <cell r="P1866">
            <v>96</v>
          </cell>
          <cell r="Q1866"/>
          <cell r="R1866">
            <v>4220</v>
          </cell>
          <cell r="S1866">
            <v>234</v>
          </cell>
          <cell r="T1866"/>
          <cell r="U1866">
            <v>10167</v>
          </cell>
          <cell r="V1866">
            <v>465</v>
          </cell>
        </row>
        <row r="1867">
          <cell r="D1867" t="str">
            <v>San Joaquin County - Unincorporated 2017</v>
          </cell>
          <cell r="E1867">
            <v>2496</v>
          </cell>
          <cell r="F1867">
            <v>0</v>
          </cell>
          <cell r="G1867">
            <v>0</v>
          </cell>
          <cell r="H1867">
            <v>0</v>
          </cell>
          <cell r="I1867"/>
          <cell r="J1867">
            <v>1727</v>
          </cell>
          <cell r="K1867">
            <v>70</v>
          </cell>
          <cell r="L1867">
            <v>70</v>
          </cell>
          <cell r="M1867">
            <v>0</v>
          </cell>
          <cell r="N1867"/>
          <cell r="O1867">
            <v>1724</v>
          </cell>
          <cell r="P1867">
            <v>93</v>
          </cell>
          <cell r="Q1867"/>
          <cell r="R1867">
            <v>4220</v>
          </cell>
          <cell r="S1867">
            <v>180</v>
          </cell>
          <cell r="T1867"/>
          <cell r="U1867">
            <v>10167</v>
          </cell>
          <cell r="V1867">
            <v>343</v>
          </cell>
        </row>
        <row r="1868">
          <cell r="D1868" t="str">
            <v>San Jose 2014</v>
          </cell>
          <cell r="E1868">
            <v>9233</v>
          </cell>
          <cell r="F1868">
            <v>275</v>
          </cell>
          <cell r="G1868">
            <v>275</v>
          </cell>
          <cell r="H1868">
            <v>0</v>
          </cell>
          <cell r="I1868"/>
          <cell r="J1868">
            <v>5428</v>
          </cell>
          <cell r="K1868">
            <v>231</v>
          </cell>
          <cell r="L1868">
            <v>231</v>
          </cell>
          <cell r="M1868">
            <v>0</v>
          </cell>
          <cell r="N1868"/>
          <cell r="O1868">
            <v>6188</v>
          </cell>
          <cell r="P1868">
            <v>0</v>
          </cell>
          <cell r="Q1868"/>
          <cell r="R1868">
            <v>14231</v>
          </cell>
          <cell r="S1868">
            <v>3946</v>
          </cell>
          <cell r="T1868"/>
          <cell r="U1868">
            <v>35080</v>
          </cell>
          <cell r="V1868">
            <v>4452</v>
          </cell>
        </row>
        <row r="1869">
          <cell r="D1869" t="str">
            <v>San Jose 2015</v>
          </cell>
          <cell r="E1869">
            <v>9233</v>
          </cell>
          <cell r="F1869">
            <v>70</v>
          </cell>
          <cell r="G1869">
            <v>70</v>
          </cell>
          <cell r="H1869">
            <v>0</v>
          </cell>
          <cell r="I1869"/>
          <cell r="J1869">
            <v>5428</v>
          </cell>
          <cell r="K1869">
            <v>0</v>
          </cell>
          <cell r="L1869">
            <v>0</v>
          </cell>
          <cell r="M1869">
            <v>0</v>
          </cell>
          <cell r="N1869"/>
          <cell r="O1869">
            <v>6188</v>
          </cell>
          <cell r="P1869">
            <v>0</v>
          </cell>
          <cell r="Q1869"/>
          <cell r="R1869">
            <v>14231</v>
          </cell>
          <cell r="S1869">
            <v>1951</v>
          </cell>
          <cell r="T1869"/>
          <cell r="U1869">
            <v>35080</v>
          </cell>
          <cell r="V1869">
            <v>2021</v>
          </cell>
        </row>
        <row r="1870">
          <cell r="D1870" t="str">
            <v>San Jose 2016</v>
          </cell>
          <cell r="E1870">
            <v>9233</v>
          </cell>
          <cell r="F1870">
            <v>314</v>
          </cell>
          <cell r="G1870">
            <v>314</v>
          </cell>
          <cell r="H1870">
            <v>0</v>
          </cell>
          <cell r="I1870"/>
          <cell r="J1870">
            <v>5428</v>
          </cell>
          <cell r="K1870">
            <v>0</v>
          </cell>
          <cell r="L1870">
            <v>0</v>
          </cell>
          <cell r="M1870">
            <v>0</v>
          </cell>
          <cell r="N1870"/>
          <cell r="O1870">
            <v>6188</v>
          </cell>
          <cell r="P1870">
            <v>0</v>
          </cell>
          <cell r="Q1870"/>
          <cell r="R1870">
            <v>14231</v>
          </cell>
          <cell r="S1870">
            <v>1774</v>
          </cell>
          <cell r="T1870"/>
          <cell r="U1870">
            <v>35080</v>
          </cell>
          <cell r="V1870">
            <v>2088</v>
          </cell>
        </row>
        <row r="1871">
          <cell r="D1871" t="str">
            <v>San Jose 2017</v>
          </cell>
          <cell r="E1871">
            <v>9233</v>
          </cell>
          <cell r="F1871">
            <v>190</v>
          </cell>
          <cell r="G1871">
            <v>190</v>
          </cell>
          <cell r="H1871">
            <v>0</v>
          </cell>
          <cell r="I1871"/>
          <cell r="J1871">
            <v>5428</v>
          </cell>
          <cell r="K1871">
            <v>0</v>
          </cell>
          <cell r="L1871">
            <v>0</v>
          </cell>
          <cell r="M1871">
            <v>0</v>
          </cell>
          <cell r="N1871"/>
          <cell r="O1871">
            <v>6188</v>
          </cell>
          <cell r="P1871">
            <v>285</v>
          </cell>
          <cell r="Q1871"/>
          <cell r="R1871">
            <v>14231</v>
          </cell>
          <cell r="S1871">
            <v>2622</v>
          </cell>
          <cell r="T1871"/>
          <cell r="U1871">
            <v>35080</v>
          </cell>
          <cell r="V1871">
            <v>3097</v>
          </cell>
        </row>
        <row r="1872">
          <cell r="D1872" t="str">
            <v>San Juan Bautista 2014</v>
          </cell>
          <cell r="E1872">
            <v>0</v>
          </cell>
          <cell r="F1872">
            <v>0</v>
          </cell>
          <cell r="G1872">
            <v>0</v>
          </cell>
          <cell r="H1872">
            <v>0</v>
          </cell>
          <cell r="I1872">
            <v>0</v>
          </cell>
          <cell r="J1872">
            <v>0</v>
          </cell>
          <cell r="K1872">
            <v>0</v>
          </cell>
          <cell r="L1872">
            <v>0</v>
          </cell>
          <cell r="M1872">
            <v>0</v>
          </cell>
          <cell r="N1872">
            <v>0</v>
          </cell>
          <cell r="O1872">
            <v>0</v>
          </cell>
          <cell r="P1872">
            <v>0</v>
          </cell>
          <cell r="Q1872">
            <v>0</v>
          </cell>
          <cell r="R1872">
            <v>0</v>
          </cell>
          <cell r="S1872">
            <v>0</v>
          </cell>
          <cell r="T1872">
            <v>0</v>
          </cell>
          <cell r="U1872">
            <v>0</v>
          </cell>
          <cell r="V1872">
            <v>0</v>
          </cell>
        </row>
        <row r="1873">
          <cell r="D1873" t="str">
            <v>San Juan Bautista 2015</v>
          </cell>
        </row>
        <row r="1874">
          <cell r="D1874" t="str">
            <v>San Juan Bautista 2016</v>
          </cell>
        </row>
        <row r="1875">
          <cell r="D1875" t="str">
            <v>San Juan Bautista 2017</v>
          </cell>
        </row>
        <row r="1876">
          <cell r="D1876" t="str">
            <v>San Juan Capistrano 2013</v>
          </cell>
        </row>
        <row r="1877">
          <cell r="D1877" t="str">
            <v>San Juan Capistrano 2014</v>
          </cell>
          <cell r="E1877">
            <v>147</v>
          </cell>
          <cell r="F1877">
            <v>0</v>
          </cell>
          <cell r="G1877">
            <v>0</v>
          </cell>
          <cell r="H1877">
            <v>0</v>
          </cell>
          <cell r="I1877"/>
          <cell r="J1877">
            <v>104</v>
          </cell>
          <cell r="K1877">
            <v>2</v>
          </cell>
          <cell r="L1877">
            <v>2</v>
          </cell>
          <cell r="M1877">
            <v>0</v>
          </cell>
          <cell r="N1877"/>
          <cell r="O1877">
            <v>120</v>
          </cell>
          <cell r="P1877">
            <v>2</v>
          </cell>
          <cell r="Q1877"/>
          <cell r="R1877">
            <v>267</v>
          </cell>
          <cell r="S1877">
            <v>90</v>
          </cell>
          <cell r="T1877"/>
          <cell r="U1877">
            <v>638</v>
          </cell>
          <cell r="V1877">
            <v>94</v>
          </cell>
        </row>
        <row r="1878">
          <cell r="D1878" t="str">
            <v>San Juan Capistrano 2015</v>
          </cell>
          <cell r="E1878">
            <v>147</v>
          </cell>
          <cell r="F1878">
            <v>0</v>
          </cell>
          <cell r="G1878">
            <v>0</v>
          </cell>
          <cell r="H1878">
            <v>0</v>
          </cell>
          <cell r="I1878"/>
          <cell r="J1878">
            <v>104</v>
          </cell>
          <cell r="K1878">
            <v>0</v>
          </cell>
          <cell r="L1878">
            <v>0</v>
          </cell>
          <cell r="M1878">
            <v>0</v>
          </cell>
          <cell r="N1878"/>
          <cell r="O1878">
            <v>120</v>
          </cell>
          <cell r="P1878">
            <v>0</v>
          </cell>
          <cell r="Q1878"/>
          <cell r="R1878">
            <v>267</v>
          </cell>
          <cell r="S1878">
            <v>96</v>
          </cell>
          <cell r="T1878"/>
          <cell r="U1878">
            <v>638</v>
          </cell>
          <cell r="V1878">
            <v>96</v>
          </cell>
        </row>
        <row r="1879">
          <cell r="D1879" t="str">
            <v>San Juan Capistrano 2016</v>
          </cell>
          <cell r="E1879">
            <v>147</v>
          </cell>
          <cell r="F1879">
            <v>0</v>
          </cell>
          <cell r="G1879">
            <v>0</v>
          </cell>
          <cell r="H1879">
            <v>0</v>
          </cell>
          <cell r="I1879"/>
          <cell r="J1879">
            <v>104</v>
          </cell>
          <cell r="K1879">
            <v>0</v>
          </cell>
          <cell r="L1879">
            <v>0</v>
          </cell>
          <cell r="M1879">
            <v>0</v>
          </cell>
          <cell r="N1879"/>
          <cell r="O1879">
            <v>120</v>
          </cell>
          <cell r="P1879">
            <v>0</v>
          </cell>
          <cell r="Q1879"/>
          <cell r="R1879">
            <v>267</v>
          </cell>
          <cell r="S1879">
            <v>62</v>
          </cell>
          <cell r="T1879"/>
          <cell r="U1879">
            <v>638</v>
          </cell>
          <cell r="V1879">
            <v>62</v>
          </cell>
        </row>
        <row r="1880">
          <cell r="D1880" t="str">
            <v>San Juan Capistrano 2017</v>
          </cell>
          <cell r="E1880">
            <v>147</v>
          </cell>
          <cell r="F1880">
            <v>0</v>
          </cell>
          <cell r="G1880">
            <v>0</v>
          </cell>
          <cell r="H1880">
            <v>0</v>
          </cell>
          <cell r="I1880"/>
          <cell r="J1880">
            <v>104</v>
          </cell>
          <cell r="K1880">
            <v>0</v>
          </cell>
          <cell r="L1880">
            <v>0</v>
          </cell>
          <cell r="M1880">
            <v>0</v>
          </cell>
          <cell r="N1880"/>
          <cell r="O1880">
            <v>120</v>
          </cell>
          <cell r="P1880">
            <v>0</v>
          </cell>
          <cell r="Q1880"/>
          <cell r="R1880">
            <v>267</v>
          </cell>
          <cell r="S1880">
            <v>103</v>
          </cell>
          <cell r="T1880"/>
          <cell r="U1880">
            <v>638</v>
          </cell>
          <cell r="V1880">
            <v>103</v>
          </cell>
        </row>
        <row r="1881">
          <cell r="D1881" t="str">
            <v>San Leandro 2014</v>
          </cell>
          <cell r="E1881">
            <v>504</v>
          </cell>
          <cell r="F1881">
            <v>0</v>
          </cell>
          <cell r="G1881">
            <v>0</v>
          </cell>
          <cell r="H1881">
            <v>0</v>
          </cell>
          <cell r="I1881"/>
          <cell r="J1881">
            <v>270</v>
          </cell>
          <cell r="K1881">
            <v>0</v>
          </cell>
          <cell r="L1881">
            <v>0</v>
          </cell>
          <cell r="M1881">
            <v>0</v>
          </cell>
          <cell r="N1881"/>
          <cell r="O1881">
            <v>352</v>
          </cell>
          <cell r="P1881">
            <v>0</v>
          </cell>
          <cell r="Q1881"/>
          <cell r="R1881">
            <v>1161</v>
          </cell>
          <cell r="S1881">
            <v>0</v>
          </cell>
          <cell r="T1881"/>
          <cell r="U1881">
            <v>2287</v>
          </cell>
          <cell r="V1881">
            <v>0</v>
          </cell>
        </row>
        <row r="1882">
          <cell r="D1882" t="str">
            <v>San Leandro 2015</v>
          </cell>
          <cell r="E1882">
            <v>504</v>
          </cell>
          <cell r="F1882">
            <v>82</v>
          </cell>
          <cell r="G1882">
            <v>82</v>
          </cell>
          <cell r="H1882">
            <v>0</v>
          </cell>
          <cell r="I1882"/>
          <cell r="J1882">
            <v>270</v>
          </cell>
          <cell r="K1882">
            <v>31</v>
          </cell>
          <cell r="L1882">
            <v>31</v>
          </cell>
          <cell r="M1882">
            <v>0</v>
          </cell>
          <cell r="N1882"/>
          <cell r="O1882">
            <v>352</v>
          </cell>
          <cell r="P1882">
            <v>0</v>
          </cell>
          <cell r="Q1882"/>
          <cell r="R1882">
            <v>1161</v>
          </cell>
          <cell r="S1882">
            <v>5</v>
          </cell>
          <cell r="T1882"/>
          <cell r="U1882">
            <v>2287</v>
          </cell>
          <cell r="V1882">
            <v>118</v>
          </cell>
        </row>
        <row r="1883">
          <cell r="D1883" t="str">
            <v>San Leandro 2016</v>
          </cell>
          <cell r="E1883">
            <v>504</v>
          </cell>
          <cell r="F1883">
            <v>0</v>
          </cell>
          <cell r="G1883">
            <v>0</v>
          </cell>
          <cell r="H1883">
            <v>0</v>
          </cell>
          <cell r="I1883"/>
          <cell r="J1883">
            <v>270</v>
          </cell>
          <cell r="K1883">
            <v>0</v>
          </cell>
          <cell r="L1883">
            <v>0</v>
          </cell>
          <cell r="M1883">
            <v>0</v>
          </cell>
          <cell r="N1883"/>
          <cell r="O1883">
            <v>352</v>
          </cell>
          <cell r="P1883">
            <v>0</v>
          </cell>
          <cell r="Q1883"/>
          <cell r="R1883">
            <v>1161</v>
          </cell>
          <cell r="S1883">
            <v>3</v>
          </cell>
          <cell r="T1883"/>
          <cell r="U1883">
            <v>2287</v>
          </cell>
          <cell r="V1883">
            <v>3</v>
          </cell>
        </row>
        <row r="1884">
          <cell r="D1884" t="str">
            <v>San Leandro 2017</v>
          </cell>
          <cell r="E1884">
            <v>504</v>
          </cell>
          <cell r="F1884">
            <v>27</v>
          </cell>
          <cell r="G1884">
            <v>27</v>
          </cell>
          <cell r="H1884">
            <v>0</v>
          </cell>
          <cell r="I1884"/>
          <cell r="J1884">
            <v>270</v>
          </cell>
          <cell r="K1884">
            <v>57</v>
          </cell>
          <cell r="L1884">
            <v>57</v>
          </cell>
          <cell r="M1884">
            <v>0</v>
          </cell>
          <cell r="N1884"/>
          <cell r="O1884">
            <v>352</v>
          </cell>
          <cell r="P1884">
            <v>0</v>
          </cell>
          <cell r="Q1884"/>
          <cell r="R1884">
            <v>1161</v>
          </cell>
          <cell r="S1884">
            <v>8</v>
          </cell>
          <cell r="T1884"/>
          <cell r="U1884">
            <v>2287</v>
          </cell>
          <cell r="V1884">
            <v>92</v>
          </cell>
        </row>
        <row r="1885">
          <cell r="D1885" t="str">
            <v>San Luis Obispo 2014</v>
          </cell>
          <cell r="E1885">
            <v>285</v>
          </cell>
          <cell r="F1885">
            <v>35</v>
          </cell>
          <cell r="G1885">
            <v>35</v>
          </cell>
          <cell r="H1885">
            <v>0</v>
          </cell>
          <cell r="I1885"/>
          <cell r="J1885">
            <v>179</v>
          </cell>
          <cell r="K1885">
            <v>16</v>
          </cell>
          <cell r="L1885">
            <v>16</v>
          </cell>
          <cell r="M1885">
            <v>0</v>
          </cell>
          <cell r="N1885"/>
          <cell r="O1885">
            <v>202</v>
          </cell>
          <cell r="P1885">
            <v>8</v>
          </cell>
          <cell r="Q1885"/>
          <cell r="R1885">
            <v>478</v>
          </cell>
          <cell r="S1885">
            <v>146</v>
          </cell>
          <cell r="T1885"/>
          <cell r="U1885">
            <v>1144</v>
          </cell>
          <cell r="V1885">
            <v>205</v>
          </cell>
        </row>
        <row r="1886">
          <cell r="D1886" t="str">
            <v>San Luis Obispo 2015</v>
          </cell>
          <cell r="E1886">
            <v>285</v>
          </cell>
          <cell r="F1886">
            <v>1</v>
          </cell>
          <cell r="G1886">
            <v>1</v>
          </cell>
          <cell r="H1886">
            <v>0</v>
          </cell>
          <cell r="I1886"/>
          <cell r="J1886">
            <v>179</v>
          </cell>
          <cell r="K1886">
            <v>1</v>
          </cell>
          <cell r="L1886">
            <v>1</v>
          </cell>
          <cell r="M1886">
            <v>0</v>
          </cell>
          <cell r="N1886"/>
          <cell r="O1886">
            <v>202</v>
          </cell>
          <cell r="P1886">
            <v>2</v>
          </cell>
          <cell r="Q1886"/>
          <cell r="R1886">
            <v>478</v>
          </cell>
          <cell r="S1886">
            <v>168</v>
          </cell>
          <cell r="T1886"/>
          <cell r="U1886">
            <v>1144</v>
          </cell>
          <cell r="V1886">
            <v>172</v>
          </cell>
        </row>
        <row r="1887">
          <cell r="D1887" t="str">
            <v>San Luis Obispo 2016</v>
          </cell>
          <cell r="E1887">
            <v>285</v>
          </cell>
          <cell r="F1887">
            <v>19</v>
          </cell>
          <cell r="G1887">
            <v>19</v>
          </cell>
          <cell r="H1887">
            <v>0</v>
          </cell>
          <cell r="I1887"/>
          <cell r="J1887">
            <v>179</v>
          </cell>
          <cell r="K1887">
            <v>1</v>
          </cell>
          <cell r="L1887">
            <v>1</v>
          </cell>
          <cell r="M1887">
            <v>0</v>
          </cell>
          <cell r="N1887"/>
          <cell r="O1887">
            <v>202</v>
          </cell>
          <cell r="P1887">
            <v>3</v>
          </cell>
          <cell r="Q1887"/>
          <cell r="R1887">
            <v>478</v>
          </cell>
          <cell r="S1887">
            <v>111</v>
          </cell>
          <cell r="T1887"/>
          <cell r="U1887">
            <v>1144</v>
          </cell>
          <cell r="V1887">
            <v>134</v>
          </cell>
        </row>
        <row r="1888">
          <cell r="D1888" t="str">
            <v>San Luis Obispo 2017</v>
          </cell>
          <cell r="E1888">
            <v>285</v>
          </cell>
          <cell r="F1888">
            <v>41</v>
          </cell>
          <cell r="G1888">
            <v>41</v>
          </cell>
          <cell r="H1888">
            <v>0</v>
          </cell>
          <cell r="I1888"/>
          <cell r="J1888">
            <v>179</v>
          </cell>
          <cell r="K1888">
            <v>9</v>
          </cell>
          <cell r="L1888">
            <v>9</v>
          </cell>
          <cell r="M1888">
            <v>0</v>
          </cell>
          <cell r="N1888"/>
          <cell r="O1888">
            <v>202</v>
          </cell>
          <cell r="P1888">
            <v>0</v>
          </cell>
          <cell r="Q1888"/>
          <cell r="R1888">
            <v>478</v>
          </cell>
          <cell r="S1888">
            <v>164</v>
          </cell>
          <cell r="T1888"/>
          <cell r="U1888">
            <v>1144</v>
          </cell>
          <cell r="V1888">
            <v>214</v>
          </cell>
        </row>
        <row r="1889">
          <cell r="D1889" t="str">
            <v>San Luis Obispo County - Unincorporated 2014</v>
          </cell>
          <cell r="E1889">
            <v>336</v>
          </cell>
          <cell r="F1889">
            <v>1</v>
          </cell>
          <cell r="G1889">
            <v>1</v>
          </cell>
          <cell r="H1889">
            <v>0</v>
          </cell>
          <cell r="I1889"/>
          <cell r="J1889">
            <v>211</v>
          </cell>
          <cell r="K1889">
            <v>5</v>
          </cell>
          <cell r="L1889">
            <v>5</v>
          </cell>
          <cell r="M1889">
            <v>0</v>
          </cell>
          <cell r="N1889"/>
          <cell r="O1889">
            <v>237</v>
          </cell>
          <cell r="P1889">
            <v>22</v>
          </cell>
          <cell r="Q1889"/>
          <cell r="R1889">
            <v>563</v>
          </cell>
          <cell r="S1889">
            <v>293</v>
          </cell>
          <cell r="T1889"/>
          <cell r="U1889">
            <v>1347</v>
          </cell>
          <cell r="V1889">
            <v>321</v>
          </cell>
        </row>
        <row r="1890">
          <cell r="D1890" t="str">
            <v>San Luis Obispo County - Unincorporated 2015</v>
          </cell>
          <cell r="E1890">
            <v>336</v>
          </cell>
          <cell r="F1890">
            <v>7</v>
          </cell>
          <cell r="G1890">
            <v>2</v>
          </cell>
          <cell r="H1890">
            <v>5</v>
          </cell>
          <cell r="I1890"/>
          <cell r="J1890">
            <v>211</v>
          </cell>
          <cell r="K1890">
            <v>10</v>
          </cell>
          <cell r="L1890">
            <v>3</v>
          </cell>
          <cell r="M1890">
            <v>7</v>
          </cell>
          <cell r="N1890"/>
          <cell r="O1890">
            <v>237</v>
          </cell>
          <cell r="P1890">
            <v>27</v>
          </cell>
          <cell r="Q1890"/>
          <cell r="R1890">
            <v>563</v>
          </cell>
          <cell r="S1890">
            <v>282</v>
          </cell>
          <cell r="T1890"/>
          <cell r="U1890">
            <v>1347</v>
          </cell>
          <cell r="V1890">
            <v>326</v>
          </cell>
        </row>
        <row r="1891">
          <cell r="D1891" t="str">
            <v>San Luis Obispo County - Unincorporated 2016</v>
          </cell>
          <cell r="E1891">
            <v>336</v>
          </cell>
          <cell r="F1891">
            <v>20</v>
          </cell>
          <cell r="G1891">
            <v>14</v>
          </cell>
          <cell r="H1891">
            <v>6</v>
          </cell>
          <cell r="I1891"/>
          <cell r="J1891">
            <v>211</v>
          </cell>
          <cell r="K1891">
            <v>43</v>
          </cell>
          <cell r="L1891">
            <v>34</v>
          </cell>
          <cell r="M1891">
            <v>9</v>
          </cell>
          <cell r="N1891"/>
          <cell r="O1891">
            <v>237</v>
          </cell>
          <cell r="P1891">
            <v>48</v>
          </cell>
          <cell r="Q1891"/>
          <cell r="R1891">
            <v>563</v>
          </cell>
          <cell r="S1891">
            <v>278</v>
          </cell>
          <cell r="T1891"/>
          <cell r="U1891">
            <v>1347</v>
          </cell>
          <cell r="V1891">
            <v>389</v>
          </cell>
        </row>
        <row r="1892">
          <cell r="D1892" t="str">
            <v>San Luis Obispo County - Unincorporated 2017</v>
          </cell>
          <cell r="E1892">
            <v>336</v>
          </cell>
          <cell r="F1892">
            <v>12</v>
          </cell>
          <cell r="G1892">
            <v>3</v>
          </cell>
          <cell r="H1892">
            <v>9</v>
          </cell>
          <cell r="I1892"/>
          <cell r="J1892">
            <v>211</v>
          </cell>
          <cell r="K1892">
            <v>14</v>
          </cell>
          <cell r="L1892">
            <v>5</v>
          </cell>
          <cell r="M1892">
            <v>9</v>
          </cell>
          <cell r="N1892"/>
          <cell r="O1892">
            <v>237</v>
          </cell>
          <cell r="P1892">
            <v>45</v>
          </cell>
          <cell r="Q1892"/>
          <cell r="R1892">
            <v>563</v>
          </cell>
          <cell r="S1892">
            <v>371</v>
          </cell>
          <cell r="T1892"/>
          <cell r="U1892">
            <v>1347</v>
          </cell>
          <cell r="V1892">
            <v>442</v>
          </cell>
        </row>
        <row r="1893">
          <cell r="D1893" t="str">
            <v>San Marcos 2013</v>
          </cell>
          <cell r="E1893">
            <v>1043</v>
          </cell>
          <cell r="F1893">
            <v>136</v>
          </cell>
          <cell r="G1893">
            <v>136</v>
          </cell>
          <cell r="H1893">
            <v>0</v>
          </cell>
          <cell r="I1893"/>
          <cell r="J1893">
            <v>793</v>
          </cell>
          <cell r="K1893">
            <v>50</v>
          </cell>
          <cell r="L1893">
            <v>50</v>
          </cell>
          <cell r="M1893">
            <v>0</v>
          </cell>
          <cell r="N1893"/>
          <cell r="O1893">
            <v>734</v>
          </cell>
          <cell r="P1893">
            <v>63</v>
          </cell>
          <cell r="Q1893"/>
          <cell r="R1893">
            <v>1613</v>
          </cell>
          <cell r="S1893">
            <v>1684</v>
          </cell>
          <cell r="T1893"/>
          <cell r="U1893">
            <v>4183</v>
          </cell>
          <cell r="V1893">
            <v>1933</v>
          </cell>
        </row>
        <row r="1894">
          <cell r="D1894" t="str">
            <v>San Marcos 2014</v>
          </cell>
          <cell r="E1894">
            <v>1043</v>
          </cell>
          <cell r="F1894">
            <v>0</v>
          </cell>
          <cell r="G1894">
            <v>0</v>
          </cell>
          <cell r="H1894">
            <v>0</v>
          </cell>
          <cell r="I1894"/>
          <cell r="J1894">
            <v>793</v>
          </cell>
          <cell r="K1894">
            <v>0</v>
          </cell>
          <cell r="L1894">
            <v>0</v>
          </cell>
          <cell r="M1894">
            <v>0</v>
          </cell>
          <cell r="N1894"/>
          <cell r="O1894">
            <v>734</v>
          </cell>
          <cell r="P1894">
            <v>0</v>
          </cell>
          <cell r="Q1894"/>
          <cell r="R1894">
            <v>1613</v>
          </cell>
          <cell r="S1894">
            <v>97</v>
          </cell>
          <cell r="T1894"/>
          <cell r="U1894">
            <v>4183</v>
          </cell>
          <cell r="V1894">
            <v>97</v>
          </cell>
        </row>
        <row r="1895">
          <cell r="D1895" t="str">
            <v>San Marcos 2015</v>
          </cell>
          <cell r="E1895">
            <v>1043</v>
          </cell>
          <cell r="F1895">
            <v>51</v>
          </cell>
          <cell r="G1895">
            <v>51</v>
          </cell>
          <cell r="H1895">
            <v>0</v>
          </cell>
          <cell r="I1895"/>
          <cell r="J1895">
            <v>793</v>
          </cell>
          <cell r="K1895">
            <v>54</v>
          </cell>
          <cell r="L1895">
            <v>54</v>
          </cell>
          <cell r="M1895">
            <v>0</v>
          </cell>
          <cell r="N1895"/>
          <cell r="O1895">
            <v>734</v>
          </cell>
          <cell r="P1895">
            <v>1</v>
          </cell>
          <cell r="Q1895"/>
          <cell r="R1895">
            <v>1613</v>
          </cell>
          <cell r="S1895">
            <v>487</v>
          </cell>
          <cell r="T1895"/>
          <cell r="U1895">
            <v>4183</v>
          </cell>
          <cell r="V1895">
            <v>593</v>
          </cell>
        </row>
        <row r="1896">
          <cell r="D1896" t="str">
            <v>San Marcos 2016</v>
          </cell>
          <cell r="E1896">
            <v>1043</v>
          </cell>
          <cell r="F1896">
            <v>0</v>
          </cell>
          <cell r="G1896">
            <v>0</v>
          </cell>
          <cell r="H1896">
            <v>0</v>
          </cell>
          <cell r="I1896"/>
          <cell r="J1896">
            <v>793</v>
          </cell>
          <cell r="K1896">
            <v>0</v>
          </cell>
          <cell r="L1896">
            <v>0</v>
          </cell>
          <cell r="M1896">
            <v>0</v>
          </cell>
          <cell r="N1896"/>
          <cell r="O1896">
            <v>734</v>
          </cell>
          <cell r="P1896">
            <v>0</v>
          </cell>
          <cell r="Q1896"/>
          <cell r="R1896">
            <v>1613</v>
          </cell>
          <cell r="S1896">
            <v>329</v>
          </cell>
          <cell r="T1896"/>
          <cell r="U1896">
            <v>4183</v>
          </cell>
          <cell r="V1896">
            <v>329</v>
          </cell>
        </row>
        <row r="1897">
          <cell r="D1897" t="str">
            <v>San Marcos 2017</v>
          </cell>
          <cell r="E1897">
            <v>1043</v>
          </cell>
          <cell r="F1897">
            <v>31</v>
          </cell>
          <cell r="G1897">
            <v>31</v>
          </cell>
          <cell r="H1897">
            <v>0</v>
          </cell>
          <cell r="I1897"/>
          <cell r="J1897">
            <v>793</v>
          </cell>
          <cell r="K1897">
            <v>11</v>
          </cell>
          <cell r="L1897">
            <v>11</v>
          </cell>
          <cell r="M1897">
            <v>0</v>
          </cell>
          <cell r="N1897"/>
          <cell r="O1897">
            <v>734</v>
          </cell>
          <cell r="P1897">
            <v>0</v>
          </cell>
          <cell r="Q1897"/>
          <cell r="R1897">
            <v>1613</v>
          </cell>
          <cell r="S1897">
            <v>436</v>
          </cell>
          <cell r="T1897"/>
          <cell r="U1897">
            <v>4183</v>
          </cell>
          <cell r="V1897">
            <v>478</v>
          </cell>
        </row>
        <row r="1898">
          <cell r="D1898" t="str">
            <v>San Marino 2013</v>
          </cell>
          <cell r="E1898"/>
          <cell r="F1898"/>
          <cell r="G1898"/>
          <cell r="H1898"/>
          <cell r="I1898"/>
          <cell r="J1898"/>
          <cell r="K1898"/>
          <cell r="L1898"/>
          <cell r="M1898"/>
          <cell r="N1898"/>
          <cell r="O1898"/>
          <cell r="P1898"/>
          <cell r="Q1898"/>
          <cell r="R1898"/>
          <cell r="S1898"/>
          <cell r="T1898"/>
          <cell r="U1898"/>
          <cell r="V1898"/>
        </row>
        <row r="1899">
          <cell r="D1899" t="str">
            <v>San Marino 2013</v>
          </cell>
          <cell r="E1899"/>
          <cell r="F1899"/>
          <cell r="G1899"/>
          <cell r="H1899"/>
          <cell r="I1899"/>
          <cell r="J1899"/>
          <cell r="K1899"/>
          <cell r="L1899"/>
          <cell r="M1899"/>
          <cell r="N1899"/>
          <cell r="O1899"/>
          <cell r="P1899"/>
          <cell r="Q1899"/>
          <cell r="R1899"/>
          <cell r="S1899"/>
          <cell r="T1899"/>
          <cell r="U1899"/>
          <cell r="V1899"/>
        </row>
        <row r="1900">
          <cell r="D1900" t="str">
            <v>San Marino 2013</v>
          </cell>
          <cell r="E1900"/>
          <cell r="F1900"/>
          <cell r="G1900"/>
          <cell r="H1900"/>
          <cell r="I1900"/>
          <cell r="J1900"/>
          <cell r="K1900"/>
          <cell r="L1900"/>
          <cell r="M1900"/>
          <cell r="N1900"/>
          <cell r="O1900"/>
          <cell r="P1900"/>
          <cell r="Q1900"/>
          <cell r="R1900"/>
          <cell r="S1900"/>
          <cell r="T1900"/>
          <cell r="U1900"/>
          <cell r="V1900"/>
        </row>
        <row r="1901">
          <cell r="D1901" t="str">
            <v>San Marino 2014</v>
          </cell>
          <cell r="E1901"/>
          <cell r="F1901"/>
          <cell r="G1901"/>
          <cell r="H1901"/>
          <cell r="I1901"/>
          <cell r="J1901"/>
          <cell r="K1901"/>
          <cell r="L1901"/>
          <cell r="M1901"/>
          <cell r="N1901"/>
          <cell r="O1901"/>
          <cell r="P1901"/>
          <cell r="Q1901"/>
          <cell r="R1901"/>
          <cell r="S1901"/>
          <cell r="T1901"/>
          <cell r="U1901"/>
          <cell r="V1901"/>
        </row>
        <row r="1902">
          <cell r="D1902" t="str">
            <v>San Marino 2015</v>
          </cell>
          <cell r="E1902">
            <v>1</v>
          </cell>
          <cell r="F1902">
            <v>0</v>
          </cell>
          <cell r="G1902">
            <v>0</v>
          </cell>
          <cell r="H1902">
            <v>0</v>
          </cell>
          <cell r="I1902"/>
          <cell r="J1902">
            <v>1</v>
          </cell>
          <cell r="K1902">
            <v>0</v>
          </cell>
          <cell r="L1902">
            <v>0</v>
          </cell>
          <cell r="M1902">
            <v>0</v>
          </cell>
          <cell r="N1902"/>
          <cell r="O1902">
            <v>0</v>
          </cell>
          <cell r="P1902">
            <v>0</v>
          </cell>
          <cell r="Q1902"/>
          <cell r="R1902">
            <v>0</v>
          </cell>
          <cell r="S1902">
            <v>9</v>
          </cell>
          <cell r="T1902"/>
          <cell r="U1902">
            <v>2</v>
          </cell>
          <cell r="V1902">
            <v>9</v>
          </cell>
        </row>
        <row r="1903">
          <cell r="D1903" t="str">
            <v>San Marino 2016</v>
          </cell>
          <cell r="E1903">
            <v>1</v>
          </cell>
          <cell r="F1903">
            <v>0</v>
          </cell>
          <cell r="G1903">
            <v>0</v>
          </cell>
          <cell r="H1903">
            <v>0</v>
          </cell>
          <cell r="I1903"/>
          <cell r="J1903">
            <v>1</v>
          </cell>
          <cell r="K1903">
            <v>0</v>
          </cell>
          <cell r="L1903">
            <v>0</v>
          </cell>
          <cell r="M1903">
            <v>0</v>
          </cell>
          <cell r="N1903"/>
          <cell r="O1903">
            <v>0</v>
          </cell>
          <cell r="P1903">
            <v>2</v>
          </cell>
          <cell r="Q1903"/>
          <cell r="R1903">
            <v>0</v>
          </cell>
          <cell r="S1903">
            <v>8</v>
          </cell>
          <cell r="T1903"/>
          <cell r="U1903">
            <v>2</v>
          </cell>
          <cell r="V1903">
            <v>10</v>
          </cell>
        </row>
        <row r="1904">
          <cell r="D1904" t="str">
            <v>San Marino 2017</v>
          </cell>
          <cell r="E1904">
            <v>1</v>
          </cell>
          <cell r="F1904">
            <v>1</v>
          </cell>
          <cell r="G1904">
            <v>1</v>
          </cell>
          <cell r="H1904">
            <v>0</v>
          </cell>
          <cell r="I1904"/>
          <cell r="J1904">
            <v>1</v>
          </cell>
          <cell r="K1904">
            <v>0</v>
          </cell>
          <cell r="L1904">
            <v>0</v>
          </cell>
          <cell r="M1904">
            <v>0</v>
          </cell>
          <cell r="N1904"/>
          <cell r="O1904">
            <v>0</v>
          </cell>
          <cell r="P1904">
            <v>2</v>
          </cell>
          <cell r="Q1904"/>
          <cell r="R1904">
            <v>0</v>
          </cell>
          <cell r="S1904">
            <v>7</v>
          </cell>
          <cell r="T1904"/>
          <cell r="U1904">
            <v>2</v>
          </cell>
          <cell r="V1904">
            <v>10</v>
          </cell>
        </row>
        <row r="1905">
          <cell r="D1905" t="str">
            <v>San Mateo 2014</v>
          </cell>
          <cell r="E1905"/>
          <cell r="F1905"/>
          <cell r="G1905"/>
          <cell r="H1905"/>
          <cell r="I1905"/>
          <cell r="J1905"/>
          <cell r="K1905"/>
          <cell r="L1905"/>
          <cell r="M1905"/>
          <cell r="N1905"/>
          <cell r="O1905"/>
          <cell r="P1905"/>
          <cell r="Q1905"/>
          <cell r="R1905"/>
          <cell r="S1905"/>
          <cell r="T1905"/>
          <cell r="U1905"/>
          <cell r="V1905"/>
        </row>
        <row r="1906">
          <cell r="D1906" t="str">
            <v>San Mateo 2015</v>
          </cell>
          <cell r="E1906">
            <v>859</v>
          </cell>
          <cell r="F1906">
            <v>0</v>
          </cell>
          <cell r="G1906">
            <v>0</v>
          </cell>
          <cell r="H1906">
            <v>0</v>
          </cell>
          <cell r="I1906"/>
          <cell r="J1906">
            <v>469</v>
          </cell>
          <cell r="K1906">
            <v>23</v>
          </cell>
          <cell r="L1906">
            <v>23</v>
          </cell>
          <cell r="M1906">
            <v>0</v>
          </cell>
          <cell r="N1906"/>
          <cell r="O1906">
            <v>530</v>
          </cell>
          <cell r="P1906">
            <v>88</v>
          </cell>
          <cell r="Q1906"/>
          <cell r="R1906">
            <v>1242</v>
          </cell>
          <cell r="S1906">
            <v>480</v>
          </cell>
          <cell r="T1906"/>
          <cell r="U1906">
            <v>3100</v>
          </cell>
          <cell r="V1906">
            <v>591</v>
          </cell>
        </row>
        <row r="1907">
          <cell r="D1907" t="str">
            <v>San Mateo 2016</v>
          </cell>
          <cell r="E1907">
            <v>859</v>
          </cell>
          <cell r="F1907">
            <v>12</v>
          </cell>
          <cell r="G1907">
            <v>12</v>
          </cell>
          <cell r="H1907">
            <v>0</v>
          </cell>
          <cell r="I1907"/>
          <cell r="J1907">
            <v>469</v>
          </cell>
          <cell r="K1907">
            <v>3</v>
          </cell>
          <cell r="L1907">
            <v>3</v>
          </cell>
          <cell r="M1907">
            <v>0</v>
          </cell>
          <cell r="N1907"/>
          <cell r="O1907">
            <v>530</v>
          </cell>
          <cell r="P1907">
            <v>2</v>
          </cell>
          <cell r="Q1907"/>
          <cell r="R1907">
            <v>1242</v>
          </cell>
          <cell r="S1907">
            <v>172</v>
          </cell>
          <cell r="T1907"/>
          <cell r="U1907">
            <v>3100</v>
          </cell>
          <cell r="V1907">
            <v>189</v>
          </cell>
        </row>
        <row r="1908">
          <cell r="D1908" t="str">
            <v>San Mateo 2017</v>
          </cell>
          <cell r="E1908">
            <v>859</v>
          </cell>
          <cell r="F1908">
            <v>37</v>
          </cell>
          <cell r="G1908">
            <v>37</v>
          </cell>
          <cell r="H1908">
            <v>0</v>
          </cell>
          <cell r="I1908"/>
          <cell r="J1908">
            <v>469</v>
          </cell>
          <cell r="K1908">
            <v>0</v>
          </cell>
          <cell r="L1908">
            <v>0</v>
          </cell>
          <cell r="M1908">
            <v>0</v>
          </cell>
          <cell r="N1908"/>
          <cell r="O1908">
            <v>530</v>
          </cell>
          <cell r="P1908">
            <v>4</v>
          </cell>
          <cell r="Q1908"/>
          <cell r="R1908">
            <v>1242</v>
          </cell>
          <cell r="S1908">
            <v>424</v>
          </cell>
          <cell r="T1908"/>
          <cell r="U1908">
            <v>3100</v>
          </cell>
          <cell r="V1908">
            <v>465</v>
          </cell>
        </row>
        <row r="1909">
          <cell r="D1909" t="str">
            <v>San Mateo County - Unincorporated 2014</v>
          </cell>
          <cell r="E1909"/>
          <cell r="F1909"/>
          <cell r="G1909"/>
          <cell r="H1909"/>
          <cell r="I1909"/>
          <cell r="J1909"/>
          <cell r="K1909"/>
          <cell r="L1909"/>
          <cell r="M1909"/>
          <cell r="N1909"/>
          <cell r="O1909"/>
          <cell r="P1909"/>
          <cell r="Q1909"/>
          <cell r="R1909"/>
          <cell r="S1909"/>
          <cell r="T1909"/>
          <cell r="U1909"/>
          <cell r="V1909"/>
        </row>
        <row r="1910">
          <cell r="D1910" t="str">
            <v>San Mateo County - Unincorporated 2015</v>
          </cell>
          <cell r="E1910">
            <v>153</v>
          </cell>
          <cell r="F1910">
            <v>0</v>
          </cell>
          <cell r="G1910">
            <v>0</v>
          </cell>
          <cell r="H1910">
            <v>0</v>
          </cell>
          <cell r="I1910"/>
          <cell r="J1910">
            <v>103</v>
          </cell>
          <cell r="K1910">
            <v>1</v>
          </cell>
          <cell r="L1910">
            <v>0</v>
          </cell>
          <cell r="M1910">
            <v>1</v>
          </cell>
          <cell r="N1910"/>
          <cell r="O1910">
            <v>102</v>
          </cell>
          <cell r="P1910">
            <v>6</v>
          </cell>
          <cell r="Q1910"/>
          <cell r="R1910">
            <v>555</v>
          </cell>
          <cell r="S1910">
            <v>53</v>
          </cell>
          <cell r="T1910"/>
          <cell r="U1910">
            <v>913</v>
          </cell>
          <cell r="V1910">
            <v>60</v>
          </cell>
        </row>
        <row r="1911">
          <cell r="D1911" t="str">
            <v>San Mateo County - Unincorporated 2016</v>
          </cell>
          <cell r="E1911">
            <v>153</v>
          </cell>
          <cell r="F1911">
            <v>0</v>
          </cell>
          <cell r="G1911">
            <v>0</v>
          </cell>
          <cell r="H1911">
            <v>0</v>
          </cell>
          <cell r="I1911"/>
          <cell r="J1911">
            <v>103</v>
          </cell>
          <cell r="K1911">
            <v>3</v>
          </cell>
          <cell r="L1911">
            <v>0</v>
          </cell>
          <cell r="M1911">
            <v>3</v>
          </cell>
          <cell r="N1911"/>
          <cell r="O1911">
            <v>102</v>
          </cell>
          <cell r="P1911">
            <v>7</v>
          </cell>
          <cell r="Q1911"/>
          <cell r="R1911">
            <v>555</v>
          </cell>
          <cell r="S1911">
            <v>50</v>
          </cell>
          <cell r="T1911"/>
          <cell r="U1911">
            <v>913</v>
          </cell>
          <cell r="V1911">
            <v>60</v>
          </cell>
        </row>
        <row r="1912">
          <cell r="D1912" t="str">
            <v>San Mateo County - Unincorporated 2017</v>
          </cell>
          <cell r="E1912">
            <v>153</v>
          </cell>
          <cell r="F1912">
            <v>1</v>
          </cell>
          <cell r="G1912">
            <v>0</v>
          </cell>
          <cell r="H1912">
            <v>1</v>
          </cell>
          <cell r="I1912"/>
          <cell r="J1912">
            <v>103</v>
          </cell>
          <cell r="K1912">
            <v>8</v>
          </cell>
          <cell r="L1912">
            <v>7</v>
          </cell>
          <cell r="M1912">
            <v>1</v>
          </cell>
          <cell r="N1912"/>
          <cell r="O1912">
            <v>102</v>
          </cell>
          <cell r="P1912">
            <v>4</v>
          </cell>
          <cell r="Q1912"/>
          <cell r="R1912">
            <v>555</v>
          </cell>
          <cell r="S1912">
            <v>44</v>
          </cell>
          <cell r="T1912"/>
          <cell r="U1912">
            <v>913</v>
          </cell>
          <cell r="V1912">
            <v>57</v>
          </cell>
        </row>
        <row r="1913">
          <cell r="D1913" t="str">
            <v>San Pablo 2014</v>
          </cell>
          <cell r="E1913"/>
          <cell r="F1913"/>
          <cell r="G1913"/>
          <cell r="H1913"/>
          <cell r="I1913"/>
          <cell r="J1913"/>
          <cell r="K1913"/>
          <cell r="L1913"/>
          <cell r="M1913"/>
          <cell r="N1913"/>
          <cell r="O1913"/>
          <cell r="P1913"/>
          <cell r="Q1913"/>
          <cell r="R1913"/>
          <cell r="S1913"/>
          <cell r="T1913"/>
          <cell r="U1913"/>
          <cell r="V1913"/>
        </row>
        <row r="1914">
          <cell r="D1914" t="str">
            <v>San Pablo 2015</v>
          </cell>
          <cell r="E1914">
            <v>56</v>
          </cell>
          <cell r="F1914">
            <v>0</v>
          </cell>
          <cell r="G1914">
            <v>0</v>
          </cell>
          <cell r="H1914">
            <v>0</v>
          </cell>
          <cell r="I1914"/>
          <cell r="J1914">
            <v>53</v>
          </cell>
          <cell r="K1914">
            <v>0</v>
          </cell>
          <cell r="L1914">
            <v>0</v>
          </cell>
          <cell r="M1914">
            <v>0</v>
          </cell>
          <cell r="N1914"/>
          <cell r="O1914">
            <v>75</v>
          </cell>
          <cell r="P1914">
            <v>1</v>
          </cell>
          <cell r="Q1914"/>
          <cell r="R1914">
            <v>265</v>
          </cell>
          <cell r="S1914">
            <v>29</v>
          </cell>
          <cell r="T1914"/>
          <cell r="U1914">
            <v>449</v>
          </cell>
          <cell r="V1914">
            <v>30</v>
          </cell>
        </row>
        <row r="1915">
          <cell r="D1915" t="str">
            <v>San Pablo 2016</v>
          </cell>
          <cell r="E1915">
            <v>56</v>
          </cell>
          <cell r="F1915">
            <v>0</v>
          </cell>
          <cell r="G1915">
            <v>0</v>
          </cell>
          <cell r="H1915">
            <v>0</v>
          </cell>
          <cell r="I1915"/>
          <cell r="J1915">
            <v>53</v>
          </cell>
          <cell r="K1915">
            <v>2</v>
          </cell>
          <cell r="L1915">
            <v>2</v>
          </cell>
          <cell r="M1915">
            <v>0</v>
          </cell>
          <cell r="N1915"/>
          <cell r="O1915">
            <v>75</v>
          </cell>
          <cell r="P1915">
            <v>5</v>
          </cell>
          <cell r="Q1915"/>
          <cell r="R1915">
            <v>265</v>
          </cell>
          <cell r="S1915">
            <v>0</v>
          </cell>
          <cell r="T1915"/>
          <cell r="U1915">
            <v>449</v>
          </cell>
          <cell r="V1915">
            <v>7</v>
          </cell>
        </row>
        <row r="1916">
          <cell r="D1916" t="str">
            <v>San Pablo 2017</v>
          </cell>
          <cell r="E1916">
            <v>56</v>
          </cell>
          <cell r="F1916">
            <v>0</v>
          </cell>
          <cell r="G1916">
            <v>0</v>
          </cell>
          <cell r="H1916">
            <v>0</v>
          </cell>
          <cell r="I1916"/>
          <cell r="J1916">
            <v>53</v>
          </cell>
          <cell r="K1916">
            <v>1</v>
          </cell>
          <cell r="L1916">
            <v>1</v>
          </cell>
          <cell r="M1916">
            <v>0</v>
          </cell>
          <cell r="N1916"/>
          <cell r="O1916">
            <v>75</v>
          </cell>
          <cell r="P1916">
            <v>3</v>
          </cell>
          <cell r="Q1916"/>
          <cell r="R1916">
            <v>265</v>
          </cell>
          <cell r="S1916">
            <v>0</v>
          </cell>
          <cell r="T1916"/>
          <cell r="U1916">
            <v>449</v>
          </cell>
          <cell r="V1916">
            <v>4</v>
          </cell>
        </row>
        <row r="1917">
          <cell r="D1917" t="str">
            <v>San Rafael 2014</v>
          </cell>
          <cell r="E1917">
            <v>240</v>
          </cell>
          <cell r="F1917">
            <v>1</v>
          </cell>
          <cell r="G1917">
            <v>1</v>
          </cell>
          <cell r="H1917">
            <v>0</v>
          </cell>
          <cell r="I1917"/>
          <cell r="J1917">
            <v>148</v>
          </cell>
          <cell r="K1917">
            <v>1</v>
          </cell>
          <cell r="L1917">
            <v>1</v>
          </cell>
          <cell r="M1917">
            <v>0</v>
          </cell>
          <cell r="N1917"/>
          <cell r="O1917">
            <v>181</v>
          </cell>
          <cell r="P1917">
            <v>0</v>
          </cell>
          <cell r="Q1917"/>
          <cell r="R1917">
            <v>438</v>
          </cell>
          <cell r="S1917">
            <v>16</v>
          </cell>
          <cell r="T1917"/>
          <cell r="U1917">
            <v>1007</v>
          </cell>
          <cell r="V1917">
            <v>18</v>
          </cell>
        </row>
        <row r="1918">
          <cell r="D1918" t="str">
            <v>San Rafael 2015</v>
          </cell>
          <cell r="E1918">
            <v>240</v>
          </cell>
          <cell r="F1918">
            <v>2</v>
          </cell>
          <cell r="G1918">
            <v>2</v>
          </cell>
          <cell r="H1918">
            <v>0</v>
          </cell>
          <cell r="I1918"/>
          <cell r="J1918">
            <v>148</v>
          </cell>
          <cell r="K1918">
            <v>14</v>
          </cell>
          <cell r="L1918">
            <v>10</v>
          </cell>
          <cell r="M1918">
            <v>4</v>
          </cell>
          <cell r="N1918"/>
          <cell r="O1918">
            <v>181</v>
          </cell>
          <cell r="P1918">
            <v>10</v>
          </cell>
          <cell r="Q1918"/>
          <cell r="R1918">
            <v>438</v>
          </cell>
          <cell r="S1918">
            <v>94</v>
          </cell>
          <cell r="T1918"/>
          <cell r="U1918">
            <v>1007</v>
          </cell>
          <cell r="V1918">
            <v>120</v>
          </cell>
        </row>
        <row r="1919">
          <cell r="D1919" t="str">
            <v>San Rafael 2016</v>
          </cell>
          <cell r="E1919">
            <v>240</v>
          </cell>
          <cell r="F1919">
            <v>0</v>
          </cell>
          <cell r="G1919">
            <v>0</v>
          </cell>
          <cell r="H1919">
            <v>0</v>
          </cell>
          <cell r="I1919"/>
          <cell r="J1919">
            <v>148</v>
          </cell>
          <cell r="K1919">
            <v>5</v>
          </cell>
          <cell r="L1919">
            <v>5</v>
          </cell>
          <cell r="M1919">
            <v>0</v>
          </cell>
          <cell r="N1919"/>
          <cell r="O1919">
            <v>181</v>
          </cell>
          <cell r="P1919">
            <v>0</v>
          </cell>
          <cell r="Q1919"/>
          <cell r="R1919">
            <v>438</v>
          </cell>
          <cell r="S1919">
            <v>21</v>
          </cell>
          <cell r="T1919"/>
          <cell r="U1919">
            <v>1007</v>
          </cell>
          <cell r="V1919">
            <v>26</v>
          </cell>
        </row>
        <row r="1920">
          <cell r="D1920" t="str">
            <v>San Rafael 2017</v>
          </cell>
          <cell r="E1920">
            <v>240</v>
          </cell>
          <cell r="F1920">
            <v>0</v>
          </cell>
          <cell r="G1920">
            <v>0</v>
          </cell>
          <cell r="H1920">
            <v>0</v>
          </cell>
          <cell r="I1920"/>
          <cell r="J1920">
            <v>148</v>
          </cell>
          <cell r="K1920">
            <v>7</v>
          </cell>
          <cell r="L1920">
            <v>0</v>
          </cell>
          <cell r="M1920">
            <v>7</v>
          </cell>
          <cell r="N1920"/>
          <cell r="O1920">
            <v>181</v>
          </cell>
          <cell r="P1920">
            <v>0</v>
          </cell>
          <cell r="Q1920"/>
          <cell r="R1920">
            <v>438</v>
          </cell>
          <cell r="S1920">
            <v>20</v>
          </cell>
          <cell r="T1920"/>
          <cell r="U1920">
            <v>1007</v>
          </cell>
          <cell r="V1920">
            <v>27</v>
          </cell>
        </row>
        <row r="1921">
          <cell r="D1921" t="str">
            <v>San Ramon 2014</v>
          </cell>
          <cell r="E1921">
            <v>516</v>
          </cell>
          <cell r="F1921">
            <v>0</v>
          </cell>
          <cell r="G1921">
            <v>0</v>
          </cell>
          <cell r="H1921">
            <v>0</v>
          </cell>
          <cell r="I1921"/>
          <cell r="J1921">
            <v>279</v>
          </cell>
          <cell r="K1921">
            <v>0</v>
          </cell>
          <cell r="L1921">
            <v>0</v>
          </cell>
          <cell r="M1921">
            <v>0</v>
          </cell>
          <cell r="N1921"/>
          <cell r="O1921">
            <v>282</v>
          </cell>
          <cell r="P1921">
            <v>5</v>
          </cell>
          <cell r="Q1921"/>
          <cell r="R1921">
            <v>340</v>
          </cell>
          <cell r="S1921">
            <v>216</v>
          </cell>
          <cell r="T1921"/>
          <cell r="U1921">
            <v>1417</v>
          </cell>
          <cell r="V1921">
            <v>221</v>
          </cell>
        </row>
        <row r="1922">
          <cell r="D1922" t="str">
            <v>San Ramon 2015</v>
          </cell>
          <cell r="E1922">
            <v>516</v>
          </cell>
          <cell r="F1922">
            <v>0</v>
          </cell>
          <cell r="G1922">
            <v>0</v>
          </cell>
          <cell r="H1922">
            <v>0</v>
          </cell>
          <cell r="I1922"/>
          <cell r="J1922">
            <v>279</v>
          </cell>
          <cell r="K1922">
            <v>0</v>
          </cell>
          <cell r="L1922">
            <v>0</v>
          </cell>
          <cell r="M1922">
            <v>0</v>
          </cell>
          <cell r="N1922"/>
          <cell r="O1922">
            <v>282</v>
          </cell>
          <cell r="P1922">
            <v>2</v>
          </cell>
          <cell r="Q1922"/>
          <cell r="R1922">
            <v>340</v>
          </cell>
          <cell r="S1922">
            <v>386</v>
          </cell>
          <cell r="T1922"/>
          <cell r="U1922">
            <v>1417</v>
          </cell>
          <cell r="V1922">
            <v>388</v>
          </cell>
        </row>
        <row r="1923">
          <cell r="D1923" t="str">
            <v>San Ramon 2016</v>
          </cell>
          <cell r="E1923">
            <v>516</v>
          </cell>
          <cell r="F1923">
            <v>20</v>
          </cell>
          <cell r="G1923">
            <v>20</v>
          </cell>
          <cell r="H1923">
            <v>0</v>
          </cell>
          <cell r="I1923"/>
          <cell r="J1923">
            <v>279</v>
          </cell>
          <cell r="K1923">
            <v>82</v>
          </cell>
          <cell r="L1923">
            <v>82</v>
          </cell>
          <cell r="M1923">
            <v>0</v>
          </cell>
          <cell r="N1923"/>
          <cell r="O1923">
            <v>282</v>
          </cell>
          <cell r="P1923">
            <v>162</v>
          </cell>
          <cell r="Q1923"/>
          <cell r="R1923">
            <v>340</v>
          </cell>
          <cell r="S1923">
            <v>618</v>
          </cell>
          <cell r="T1923"/>
          <cell r="U1923">
            <v>1417</v>
          </cell>
          <cell r="V1923">
            <v>882</v>
          </cell>
        </row>
        <row r="1924">
          <cell r="D1924" t="str">
            <v>San Ramon 2017</v>
          </cell>
          <cell r="E1924">
            <v>516</v>
          </cell>
          <cell r="F1924">
            <v>0</v>
          </cell>
          <cell r="G1924">
            <v>0</v>
          </cell>
          <cell r="H1924">
            <v>0</v>
          </cell>
          <cell r="I1924"/>
          <cell r="J1924">
            <v>279</v>
          </cell>
          <cell r="K1924">
            <v>0</v>
          </cell>
          <cell r="L1924">
            <v>0</v>
          </cell>
          <cell r="M1924">
            <v>0</v>
          </cell>
          <cell r="N1924"/>
          <cell r="O1924">
            <v>282</v>
          </cell>
          <cell r="P1924">
            <v>0</v>
          </cell>
          <cell r="Q1924"/>
          <cell r="R1924">
            <v>340</v>
          </cell>
          <cell r="S1924">
            <v>188</v>
          </cell>
          <cell r="T1924"/>
          <cell r="U1924">
            <v>1417</v>
          </cell>
          <cell r="V1924">
            <v>188</v>
          </cell>
        </row>
        <row r="1925">
          <cell r="D1925" t="str">
            <v>Sand City 2014</v>
          </cell>
          <cell r="E1925">
            <v>0</v>
          </cell>
          <cell r="F1925">
            <v>0</v>
          </cell>
          <cell r="G1925">
            <v>0</v>
          </cell>
          <cell r="H1925">
            <v>0</v>
          </cell>
          <cell r="I1925">
            <v>0</v>
          </cell>
          <cell r="J1925">
            <v>0</v>
          </cell>
          <cell r="K1925">
            <v>0</v>
          </cell>
          <cell r="L1925">
            <v>0</v>
          </cell>
          <cell r="M1925">
            <v>0</v>
          </cell>
          <cell r="N1925">
            <v>0</v>
          </cell>
          <cell r="O1925">
            <v>0</v>
          </cell>
          <cell r="P1925">
            <v>0</v>
          </cell>
          <cell r="Q1925">
            <v>0</v>
          </cell>
          <cell r="R1925">
            <v>0</v>
          </cell>
          <cell r="S1925">
            <v>0</v>
          </cell>
          <cell r="T1925">
            <v>0</v>
          </cell>
          <cell r="U1925">
            <v>0</v>
          </cell>
          <cell r="V1925">
            <v>0</v>
          </cell>
        </row>
        <row r="1926">
          <cell r="D1926" t="str">
            <v>Sand City 2015</v>
          </cell>
        </row>
        <row r="1927">
          <cell r="D1927" t="str">
            <v>Sand City 2016</v>
          </cell>
        </row>
        <row r="1928">
          <cell r="D1928" t="str">
            <v>Sand City 2017</v>
          </cell>
        </row>
        <row r="1929">
          <cell r="D1929" t="str">
            <v>Sanger 2013</v>
          </cell>
        </row>
        <row r="1930">
          <cell r="D1930" t="str">
            <v>Sanger 2014</v>
          </cell>
        </row>
        <row r="1931">
          <cell r="D1931" t="str">
            <v>Sanger 2015</v>
          </cell>
        </row>
        <row r="1932">
          <cell r="D1932" t="str">
            <v>Sanger 2016</v>
          </cell>
          <cell r="E1932">
            <v>312</v>
          </cell>
          <cell r="F1932">
            <v>0</v>
          </cell>
          <cell r="G1932">
            <v>0</v>
          </cell>
          <cell r="H1932">
            <v>0</v>
          </cell>
          <cell r="I1932"/>
          <cell r="J1932">
            <v>175</v>
          </cell>
          <cell r="K1932">
            <v>0</v>
          </cell>
          <cell r="L1932">
            <v>0</v>
          </cell>
          <cell r="M1932">
            <v>0</v>
          </cell>
          <cell r="N1932"/>
          <cell r="O1932">
            <v>163</v>
          </cell>
          <cell r="P1932">
            <v>0</v>
          </cell>
          <cell r="Q1932"/>
          <cell r="R1932">
            <v>568</v>
          </cell>
          <cell r="S1932">
            <v>0</v>
          </cell>
          <cell r="T1932"/>
          <cell r="U1932">
            <v>1218</v>
          </cell>
          <cell r="V1932">
            <v>0</v>
          </cell>
        </row>
        <row r="1933">
          <cell r="D1933" t="str">
            <v>Sanger 2017</v>
          </cell>
          <cell r="E1933"/>
          <cell r="F1933"/>
          <cell r="G1933"/>
          <cell r="H1933"/>
          <cell r="I1933"/>
          <cell r="J1933"/>
          <cell r="K1933"/>
          <cell r="L1933"/>
          <cell r="M1933"/>
          <cell r="N1933"/>
          <cell r="O1933"/>
          <cell r="P1933"/>
          <cell r="Q1933"/>
          <cell r="R1933"/>
          <cell r="S1933"/>
          <cell r="T1933"/>
          <cell r="U1933"/>
          <cell r="V1933"/>
        </row>
        <row r="1934">
          <cell r="D1934" t="str">
            <v>Santa Ana 2013</v>
          </cell>
          <cell r="E1934"/>
          <cell r="F1934"/>
          <cell r="G1934"/>
          <cell r="H1934"/>
          <cell r="I1934"/>
          <cell r="J1934"/>
          <cell r="K1934"/>
          <cell r="L1934"/>
          <cell r="M1934"/>
          <cell r="N1934"/>
          <cell r="O1934"/>
          <cell r="P1934"/>
          <cell r="Q1934"/>
          <cell r="R1934"/>
          <cell r="S1934"/>
          <cell r="T1934"/>
          <cell r="U1934"/>
          <cell r="V1934"/>
        </row>
        <row r="1935">
          <cell r="D1935" t="str">
            <v>Santa Ana 2014</v>
          </cell>
          <cell r="E1935">
            <v>156</v>
          </cell>
          <cell r="F1935">
            <v>20</v>
          </cell>
          <cell r="G1935">
            <v>20</v>
          </cell>
          <cell r="H1935">
            <v>0</v>
          </cell>
          <cell r="I1935"/>
          <cell r="J1935">
            <v>122</v>
          </cell>
          <cell r="K1935">
            <v>20</v>
          </cell>
          <cell r="L1935">
            <v>20</v>
          </cell>
          <cell r="M1935">
            <v>0</v>
          </cell>
          <cell r="N1935"/>
          <cell r="O1935">
            <v>37</v>
          </cell>
          <cell r="P1935">
            <v>0</v>
          </cell>
          <cell r="Q1935"/>
          <cell r="R1935">
            <v>90</v>
          </cell>
          <cell r="S1935">
            <v>242</v>
          </cell>
          <cell r="T1935"/>
          <cell r="U1935">
            <v>405</v>
          </cell>
          <cell r="V1935">
            <v>282</v>
          </cell>
        </row>
        <row r="1936">
          <cell r="D1936" t="str">
            <v>Santa Ana 2015</v>
          </cell>
          <cell r="E1936">
            <v>156</v>
          </cell>
          <cell r="F1936">
            <v>0</v>
          </cell>
          <cell r="G1936">
            <v>0</v>
          </cell>
          <cell r="H1936">
            <v>0</v>
          </cell>
          <cell r="I1936"/>
          <cell r="J1936">
            <v>122</v>
          </cell>
          <cell r="K1936">
            <v>0</v>
          </cell>
          <cell r="L1936">
            <v>0</v>
          </cell>
          <cell r="M1936">
            <v>0</v>
          </cell>
          <cell r="N1936"/>
          <cell r="O1936">
            <v>37</v>
          </cell>
          <cell r="P1936">
            <v>11</v>
          </cell>
          <cell r="Q1936"/>
          <cell r="R1936">
            <v>90</v>
          </cell>
          <cell r="S1936">
            <v>127</v>
          </cell>
          <cell r="T1936"/>
          <cell r="U1936">
            <v>405</v>
          </cell>
          <cell r="V1936">
            <v>138</v>
          </cell>
        </row>
        <row r="1937">
          <cell r="D1937" t="str">
            <v>Santa Ana 2016</v>
          </cell>
          <cell r="E1937">
            <v>156</v>
          </cell>
          <cell r="F1937">
            <v>0</v>
          </cell>
          <cell r="G1937">
            <v>0</v>
          </cell>
          <cell r="H1937">
            <v>0</v>
          </cell>
          <cell r="I1937"/>
          <cell r="J1937">
            <v>122</v>
          </cell>
          <cell r="K1937">
            <v>12</v>
          </cell>
          <cell r="L1937">
            <v>12</v>
          </cell>
          <cell r="M1937">
            <v>0</v>
          </cell>
          <cell r="N1937"/>
          <cell r="O1937">
            <v>37</v>
          </cell>
          <cell r="P1937">
            <v>2</v>
          </cell>
          <cell r="Q1937"/>
          <cell r="R1937">
            <v>90</v>
          </cell>
          <cell r="S1937">
            <v>285</v>
          </cell>
          <cell r="T1937"/>
          <cell r="U1937">
            <v>405</v>
          </cell>
          <cell r="V1937">
            <v>299</v>
          </cell>
        </row>
        <row r="1938">
          <cell r="D1938" t="str">
            <v>Santa Ana 2017</v>
          </cell>
          <cell r="E1938">
            <v>156</v>
          </cell>
          <cell r="F1938">
            <v>49</v>
          </cell>
          <cell r="G1938">
            <v>49</v>
          </cell>
          <cell r="H1938">
            <v>0</v>
          </cell>
          <cell r="I1938"/>
          <cell r="J1938">
            <v>122</v>
          </cell>
          <cell r="K1938">
            <v>20</v>
          </cell>
          <cell r="L1938">
            <v>20</v>
          </cell>
          <cell r="M1938">
            <v>0</v>
          </cell>
          <cell r="N1938"/>
          <cell r="O1938">
            <v>37</v>
          </cell>
          <cell r="P1938">
            <v>11</v>
          </cell>
          <cell r="Q1938"/>
          <cell r="R1938">
            <v>90</v>
          </cell>
          <cell r="S1938">
            <v>115</v>
          </cell>
          <cell r="T1938"/>
          <cell r="U1938">
            <v>405</v>
          </cell>
          <cell r="V1938">
            <v>195</v>
          </cell>
        </row>
        <row r="1939">
          <cell r="D1939" t="str">
            <v>Santa Barbara 2014</v>
          </cell>
          <cell r="E1939"/>
          <cell r="F1939"/>
          <cell r="G1939"/>
          <cell r="H1939"/>
          <cell r="I1939"/>
          <cell r="J1939"/>
          <cell r="K1939"/>
          <cell r="L1939"/>
          <cell r="M1939"/>
          <cell r="N1939"/>
          <cell r="O1939"/>
          <cell r="P1939"/>
          <cell r="Q1939"/>
          <cell r="R1939"/>
          <cell r="S1939"/>
          <cell r="T1939"/>
          <cell r="U1939"/>
          <cell r="V1939"/>
        </row>
        <row r="1940">
          <cell r="D1940" t="str">
            <v>Santa Barbara 2015</v>
          </cell>
          <cell r="E1940">
            <v>962</v>
          </cell>
          <cell r="F1940">
            <v>0</v>
          </cell>
          <cell r="G1940">
            <v>0</v>
          </cell>
          <cell r="H1940">
            <v>0</v>
          </cell>
          <cell r="I1940"/>
          <cell r="J1940">
            <v>701</v>
          </cell>
          <cell r="K1940">
            <v>0</v>
          </cell>
          <cell r="L1940">
            <v>0</v>
          </cell>
          <cell r="M1940">
            <v>0</v>
          </cell>
          <cell r="N1940"/>
          <cell r="O1940">
            <v>820</v>
          </cell>
          <cell r="P1940">
            <v>0</v>
          </cell>
          <cell r="Q1940"/>
          <cell r="R1940">
            <v>1617</v>
          </cell>
          <cell r="S1940">
            <v>180</v>
          </cell>
          <cell r="T1940"/>
          <cell r="U1940">
            <v>4100</v>
          </cell>
          <cell r="V1940">
            <v>180</v>
          </cell>
        </row>
        <row r="1941">
          <cell r="D1941" t="str">
            <v>Santa Barbara 2016</v>
          </cell>
          <cell r="E1941">
            <v>962</v>
          </cell>
          <cell r="F1941">
            <v>61</v>
          </cell>
          <cell r="G1941">
            <v>61</v>
          </cell>
          <cell r="H1941">
            <v>0</v>
          </cell>
          <cell r="I1941"/>
          <cell r="J1941">
            <v>701</v>
          </cell>
          <cell r="K1941">
            <v>36</v>
          </cell>
          <cell r="L1941">
            <v>36</v>
          </cell>
          <cell r="M1941">
            <v>0</v>
          </cell>
          <cell r="N1941"/>
          <cell r="O1941">
            <v>820</v>
          </cell>
          <cell r="P1941">
            <v>0</v>
          </cell>
          <cell r="Q1941"/>
          <cell r="R1941">
            <v>1617</v>
          </cell>
          <cell r="S1941">
            <v>159</v>
          </cell>
          <cell r="T1941"/>
          <cell r="U1941">
            <v>4100</v>
          </cell>
          <cell r="V1941">
            <v>256</v>
          </cell>
        </row>
        <row r="1942">
          <cell r="D1942" t="str">
            <v>Santa Barbara 2017</v>
          </cell>
          <cell r="E1942">
            <v>962</v>
          </cell>
          <cell r="F1942">
            <v>0</v>
          </cell>
          <cell r="G1942">
            <v>0</v>
          </cell>
          <cell r="H1942">
            <v>0</v>
          </cell>
          <cell r="I1942"/>
          <cell r="J1942">
            <v>701</v>
          </cell>
          <cell r="K1942">
            <v>0</v>
          </cell>
          <cell r="L1942">
            <v>0</v>
          </cell>
          <cell r="M1942">
            <v>0</v>
          </cell>
          <cell r="N1942"/>
          <cell r="O1942">
            <v>820</v>
          </cell>
          <cell r="P1942">
            <v>0</v>
          </cell>
          <cell r="Q1942"/>
          <cell r="R1942">
            <v>1617</v>
          </cell>
          <cell r="S1942">
            <v>117</v>
          </cell>
          <cell r="T1942"/>
          <cell r="U1942">
            <v>4100</v>
          </cell>
          <cell r="V1942">
            <v>117</v>
          </cell>
        </row>
        <row r="1943">
          <cell r="D1943" t="str">
            <v>Santa Barbara County - Unincorporated 2014</v>
          </cell>
          <cell r="E1943">
            <v>159</v>
          </cell>
          <cell r="F1943">
            <v>0</v>
          </cell>
          <cell r="G1943">
            <v>0</v>
          </cell>
          <cell r="H1943">
            <v>0</v>
          </cell>
          <cell r="I1943"/>
          <cell r="J1943">
            <v>106</v>
          </cell>
          <cell r="K1943">
            <v>0</v>
          </cell>
          <cell r="L1943">
            <v>0</v>
          </cell>
          <cell r="M1943">
            <v>0</v>
          </cell>
          <cell r="N1943"/>
          <cell r="O1943">
            <v>112</v>
          </cell>
          <cell r="P1943">
            <v>59</v>
          </cell>
          <cell r="Q1943"/>
          <cell r="R1943">
            <v>284</v>
          </cell>
          <cell r="S1943">
            <v>80</v>
          </cell>
          <cell r="T1943"/>
          <cell r="U1943">
            <v>661</v>
          </cell>
          <cell r="V1943">
            <v>139</v>
          </cell>
        </row>
        <row r="1944">
          <cell r="D1944" t="str">
            <v>Santa Barbara County - Unincorporated 2015</v>
          </cell>
          <cell r="E1944">
            <v>159</v>
          </cell>
          <cell r="F1944">
            <v>49</v>
          </cell>
          <cell r="G1944">
            <v>49</v>
          </cell>
          <cell r="H1944">
            <v>0</v>
          </cell>
          <cell r="I1944"/>
          <cell r="J1944">
            <v>106</v>
          </cell>
          <cell r="K1944">
            <v>41</v>
          </cell>
          <cell r="L1944">
            <v>36</v>
          </cell>
          <cell r="M1944">
            <v>5</v>
          </cell>
          <cell r="N1944"/>
          <cell r="O1944">
            <v>112</v>
          </cell>
          <cell r="P1944">
            <v>44</v>
          </cell>
          <cell r="Q1944"/>
          <cell r="R1944">
            <v>284</v>
          </cell>
          <cell r="S1944">
            <v>94</v>
          </cell>
          <cell r="T1944"/>
          <cell r="U1944">
            <v>661</v>
          </cell>
          <cell r="V1944">
            <v>228</v>
          </cell>
        </row>
        <row r="1945">
          <cell r="D1945" t="str">
            <v>Santa Barbara County - Unincorporated 2016</v>
          </cell>
          <cell r="E1945">
            <v>159</v>
          </cell>
          <cell r="F1945">
            <v>0</v>
          </cell>
          <cell r="G1945">
            <v>0</v>
          </cell>
          <cell r="H1945">
            <v>0</v>
          </cell>
          <cell r="I1945"/>
          <cell r="J1945">
            <v>106</v>
          </cell>
          <cell r="K1945">
            <v>7</v>
          </cell>
          <cell r="L1945">
            <v>0</v>
          </cell>
          <cell r="M1945">
            <v>7</v>
          </cell>
          <cell r="N1945"/>
          <cell r="O1945">
            <v>112</v>
          </cell>
          <cell r="P1945">
            <v>13</v>
          </cell>
          <cell r="Q1945"/>
          <cell r="R1945">
            <v>284</v>
          </cell>
          <cell r="S1945">
            <v>31</v>
          </cell>
          <cell r="T1945"/>
          <cell r="U1945">
            <v>661</v>
          </cell>
          <cell r="V1945">
            <v>51</v>
          </cell>
        </row>
        <row r="1946">
          <cell r="D1946" t="str">
            <v>Santa Barbara County - Unincorporated 2017</v>
          </cell>
          <cell r="E1946">
            <v>159</v>
          </cell>
          <cell r="F1946">
            <v>8</v>
          </cell>
          <cell r="G1946">
            <v>8</v>
          </cell>
          <cell r="H1946">
            <v>0</v>
          </cell>
          <cell r="I1946"/>
          <cell r="J1946">
            <v>106</v>
          </cell>
          <cell r="K1946">
            <v>1</v>
          </cell>
          <cell r="L1946">
            <v>0</v>
          </cell>
          <cell r="M1946">
            <v>1</v>
          </cell>
          <cell r="N1946"/>
          <cell r="O1946">
            <v>112</v>
          </cell>
          <cell r="P1946">
            <v>54</v>
          </cell>
          <cell r="Q1946"/>
          <cell r="R1946">
            <v>284</v>
          </cell>
          <cell r="S1946">
            <v>145</v>
          </cell>
          <cell r="T1946"/>
          <cell r="U1946">
            <v>661</v>
          </cell>
          <cell r="V1946">
            <v>208</v>
          </cell>
        </row>
        <row r="1947">
          <cell r="D1947" t="str">
            <v>Santa Clara 2014</v>
          </cell>
          <cell r="E1947"/>
          <cell r="F1947"/>
          <cell r="G1947"/>
          <cell r="H1947"/>
          <cell r="I1947"/>
          <cell r="J1947"/>
          <cell r="K1947"/>
          <cell r="L1947"/>
          <cell r="M1947"/>
          <cell r="N1947"/>
          <cell r="O1947"/>
          <cell r="P1947"/>
          <cell r="Q1947"/>
          <cell r="R1947"/>
          <cell r="S1947"/>
          <cell r="T1947"/>
          <cell r="U1947"/>
          <cell r="V1947"/>
        </row>
        <row r="1948">
          <cell r="D1948" t="str">
            <v>Santa Clara 2015</v>
          </cell>
          <cell r="E1948">
            <v>1050</v>
          </cell>
          <cell r="F1948">
            <v>0</v>
          </cell>
          <cell r="G1948">
            <v>0</v>
          </cell>
          <cell r="H1948">
            <v>0</v>
          </cell>
          <cell r="I1948"/>
          <cell r="J1948">
            <v>695</v>
          </cell>
          <cell r="K1948">
            <v>0</v>
          </cell>
          <cell r="L1948">
            <v>0</v>
          </cell>
          <cell r="M1948">
            <v>0</v>
          </cell>
          <cell r="N1948"/>
          <cell r="O1948">
            <v>755</v>
          </cell>
          <cell r="P1948">
            <v>19</v>
          </cell>
          <cell r="Q1948"/>
          <cell r="R1948">
            <v>1593</v>
          </cell>
          <cell r="S1948">
            <v>212</v>
          </cell>
          <cell r="T1948"/>
          <cell r="U1948">
            <v>4093</v>
          </cell>
          <cell r="V1948">
            <v>231</v>
          </cell>
        </row>
        <row r="1949">
          <cell r="D1949" t="str">
            <v>Santa Clara 2016</v>
          </cell>
          <cell r="E1949">
            <v>1050</v>
          </cell>
          <cell r="F1949">
            <v>1</v>
          </cell>
          <cell r="G1949">
            <v>1</v>
          </cell>
          <cell r="H1949">
            <v>0</v>
          </cell>
          <cell r="I1949"/>
          <cell r="J1949">
            <v>695</v>
          </cell>
          <cell r="K1949">
            <v>1</v>
          </cell>
          <cell r="L1949">
            <v>1</v>
          </cell>
          <cell r="M1949">
            <v>0</v>
          </cell>
          <cell r="N1949"/>
          <cell r="O1949">
            <v>755</v>
          </cell>
          <cell r="P1949">
            <v>16</v>
          </cell>
          <cell r="Q1949"/>
          <cell r="R1949">
            <v>1593</v>
          </cell>
          <cell r="S1949">
            <v>399</v>
          </cell>
          <cell r="T1949"/>
          <cell r="U1949">
            <v>4093</v>
          </cell>
          <cell r="V1949">
            <v>417</v>
          </cell>
        </row>
        <row r="1950">
          <cell r="D1950" t="str">
            <v>Santa Clara 2017</v>
          </cell>
          <cell r="E1950">
            <v>1050</v>
          </cell>
          <cell r="F1950">
            <v>0</v>
          </cell>
          <cell r="G1950">
            <v>0</v>
          </cell>
          <cell r="H1950">
            <v>0</v>
          </cell>
          <cell r="I1950"/>
          <cell r="J1950">
            <v>695</v>
          </cell>
          <cell r="K1950">
            <v>0</v>
          </cell>
          <cell r="L1950">
            <v>0</v>
          </cell>
          <cell r="M1950">
            <v>0</v>
          </cell>
          <cell r="N1950"/>
          <cell r="O1950">
            <v>755</v>
          </cell>
          <cell r="P1950">
            <v>6</v>
          </cell>
          <cell r="Q1950"/>
          <cell r="R1950">
            <v>1593</v>
          </cell>
          <cell r="S1950">
            <v>1609</v>
          </cell>
          <cell r="T1950"/>
          <cell r="U1950">
            <v>4093</v>
          </cell>
          <cell r="V1950">
            <v>1615</v>
          </cell>
        </row>
        <row r="1951">
          <cell r="D1951" t="str">
            <v>Santa Clara County - Unincorporated 2014</v>
          </cell>
          <cell r="E1951">
            <v>22</v>
          </cell>
          <cell r="F1951">
            <v>13</v>
          </cell>
          <cell r="G1951">
            <v>13</v>
          </cell>
          <cell r="H1951">
            <v>0</v>
          </cell>
          <cell r="I1951"/>
          <cell r="J1951">
            <v>13</v>
          </cell>
          <cell r="K1951">
            <v>0</v>
          </cell>
          <cell r="L1951">
            <v>0</v>
          </cell>
          <cell r="M1951">
            <v>0</v>
          </cell>
          <cell r="N1951"/>
          <cell r="O1951">
            <v>214</v>
          </cell>
          <cell r="P1951">
            <v>0</v>
          </cell>
          <cell r="Q1951"/>
          <cell r="R1951">
            <v>28</v>
          </cell>
          <cell r="S1951">
            <v>58</v>
          </cell>
          <cell r="T1951"/>
          <cell r="U1951">
            <v>277</v>
          </cell>
          <cell r="V1951">
            <v>71</v>
          </cell>
        </row>
        <row r="1952">
          <cell r="D1952" t="str">
            <v>Santa Clara County - Unincorporated 2015</v>
          </cell>
          <cell r="E1952">
            <v>22</v>
          </cell>
          <cell r="F1952">
            <v>5</v>
          </cell>
          <cell r="G1952">
            <v>5</v>
          </cell>
          <cell r="H1952">
            <v>0</v>
          </cell>
          <cell r="I1952"/>
          <cell r="J1952">
            <v>13</v>
          </cell>
          <cell r="K1952">
            <v>0</v>
          </cell>
          <cell r="L1952">
            <v>0</v>
          </cell>
          <cell r="M1952">
            <v>0</v>
          </cell>
          <cell r="N1952"/>
          <cell r="O1952">
            <v>214</v>
          </cell>
          <cell r="P1952">
            <v>0</v>
          </cell>
          <cell r="Q1952"/>
          <cell r="R1952">
            <v>28</v>
          </cell>
          <cell r="S1952">
            <v>60</v>
          </cell>
          <cell r="T1952"/>
          <cell r="U1952">
            <v>277</v>
          </cell>
          <cell r="V1952">
            <v>65</v>
          </cell>
        </row>
        <row r="1953">
          <cell r="D1953" t="str">
            <v>Santa Clara County - Unincorporated 2016</v>
          </cell>
          <cell r="E1953">
            <v>22</v>
          </cell>
          <cell r="F1953">
            <v>11</v>
          </cell>
          <cell r="G1953">
            <v>11</v>
          </cell>
          <cell r="H1953">
            <v>0</v>
          </cell>
          <cell r="I1953"/>
          <cell r="J1953">
            <v>13</v>
          </cell>
          <cell r="K1953">
            <v>0</v>
          </cell>
          <cell r="L1953">
            <v>0</v>
          </cell>
          <cell r="M1953">
            <v>0</v>
          </cell>
          <cell r="N1953"/>
          <cell r="O1953">
            <v>214</v>
          </cell>
          <cell r="P1953">
            <v>0</v>
          </cell>
          <cell r="Q1953"/>
          <cell r="R1953">
            <v>28</v>
          </cell>
          <cell r="S1953">
            <v>66</v>
          </cell>
          <cell r="T1953"/>
          <cell r="U1953">
            <v>277</v>
          </cell>
          <cell r="V1953">
            <v>77</v>
          </cell>
        </row>
        <row r="1954">
          <cell r="D1954" t="str">
            <v>Santa Clara County - Unincorporated 2017</v>
          </cell>
          <cell r="E1954">
            <v>22</v>
          </cell>
          <cell r="F1954">
            <v>13</v>
          </cell>
          <cell r="G1954">
            <v>0</v>
          </cell>
          <cell r="H1954">
            <v>13</v>
          </cell>
          <cell r="I1954"/>
          <cell r="J1954">
            <v>13</v>
          </cell>
          <cell r="K1954">
            <v>0</v>
          </cell>
          <cell r="L1954">
            <v>0</v>
          </cell>
          <cell r="M1954">
            <v>0</v>
          </cell>
          <cell r="N1954"/>
          <cell r="O1954">
            <v>214</v>
          </cell>
          <cell r="P1954">
            <v>0</v>
          </cell>
          <cell r="Q1954"/>
          <cell r="R1954">
            <v>28</v>
          </cell>
          <cell r="S1954">
            <v>43</v>
          </cell>
          <cell r="T1954"/>
          <cell r="U1954">
            <v>277</v>
          </cell>
          <cell r="V1954">
            <v>56</v>
          </cell>
        </row>
        <row r="1955">
          <cell r="D1955" t="str">
            <v>Santa Clarita 2013</v>
          </cell>
          <cell r="E1955"/>
          <cell r="F1955"/>
          <cell r="G1955"/>
          <cell r="H1955"/>
          <cell r="I1955"/>
          <cell r="J1955"/>
          <cell r="K1955"/>
          <cell r="L1955"/>
          <cell r="M1955"/>
          <cell r="N1955"/>
          <cell r="O1955"/>
          <cell r="P1955"/>
          <cell r="Q1955"/>
          <cell r="R1955"/>
          <cell r="S1955"/>
          <cell r="T1955"/>
          <cell r="U1955"/>
          <cell r="V1955"/>
        </row>
        <row r="1956">
          <cell r="D1956" t="str">
            <v>Santa Clarita 2014</v>
          </cell>
          <cell r="E1956">
            <v>2394</v>
          </cell>
          <cell r="F1956">
            <v>2</v>
          </cell>
          <cell r="G1956">
            <v>2</v>
          </cell>
          <cell r="H1956">
            <v>0</v>
          </cell>
          <cell r="I1956"/>
          <cell r="J1956">
            <v>1428</v>
          </cell>
          <cell r="K1956">
            <v>33</v>
          </cell>
          <cell r="L1956">
            <v>3</v>
          </cell>
          <cell r="M1956">
            <v>30</v>
          </cell>
          <cell r="N1956"/>
          <cell r="O1956">
            <v>1532</v>
          </cell>
          <cell r="P1956">
            <v>0</v>
          </cell>
          <cell r="Q1956"/>
          <cell r="R1956">
            <v>3695</v>
          </cell>
          <cell r="S1956">
            <v>27</v>
          </cell>
          <cell r="T1956"/>
          <cell r="U1956">
            <v>9049</v>
          </cell>
          <cell r="V1956">
            <v>62</v>
          </cell>
        </row>
        <row r="1957">
          <cell r="D1957" t="str">
            <v>Santa Clarita 2015</v>
          </cell>
          <cell r="E1957">
            <v>2394</v>
          </cell>
          <cell r="F1957">
            <v>0</v>
          </cell>
          <cell r="G1957">
            <v>0</v>
          </cell>
          <cell r="H1957">
            <v>0</v>
          </cell>
          <cell r="I1957"/>
          <cell r="J1957">
            <v>1428</v>
          </cell>
          <cell r="K1957">
            <v>73</v>
          </cell>
          <cell r="L1957">
            <v>73</v>
          </cell>
          <cell r="M1957">
            <v>0</v>
          </cell>
          <cell r="N1957"/>
          <cell r="O1957">
            <v>1532</v>
          </cell>
          <cell r="P1957">
            <v>11</v>
          </cell>
          <cell r="Q1957"/>
          <cell r="R1957">
            <v>3695</v>
          </cell>
          <cell r="S1957">
            <v>306</v>
          </cell>
          <cell r="T1957"/>
          <cell r="U1957">
            <v>9049</v>
          </cell>
          <cell r="V1957">
            <v>390</v>
          </cell>
        </row>
        <row r="1958">
          <cell r="D1958" t="str">
            <v>Santa Clarita 2016</v>
          </cell>
          <cell r="E1958">
            <v>2394</v>
          </cell>
          <cell r="F1958">
            <v>10</v>
          </cell>
          <cell r="G1958">
            <v>10</v>
          </cell>
          <cell r="H1958">
            <v>0</v>
          </cell>
          <cell r="I1958"/>
          <cell r="J1958">
            <v>1428</v>
          </cell>
          <cell r="K1958">
            <v>19</v>
          </cell>
          <cell r="L1958">
            <v>19</v>
          </cell>
          <cell r="M1958">
            <v>0</v>
          </cell>
          <cell r="N1958"/>
          <cell r="O1958">
            <v>1532</v>
          </cell>
          <cell r="P1958">
            <v>0</v>
          </cell>
          <cell r="Q1958"/>
          <cell r="R1958">
            <v>3695</v>
          </cell>
          <cell r="S1958">
            <v>433</v>
          </cell>
          <cell r="T1958"/>
          <cell r="U1958">
            <v>9049</v>
          </cell>
          <cell r="V1958">
            <v>462</v>
          </cell>
        </row>
        <row r="1959">
          <cell r="D1959" t="str">
            <v>Santa Clarita 2017</v>
          </cell>
          <cell r="E1959">
            <v>2394</v>
          </cell>
          <cell r="F1959">
            <v>0</v>
          </cell>
          <cell r="G1959">
            <v>0</v>
          </cell>
          <cell r="H1959">
            <v>0</v>
          </cell>
          <cell r="I1959"/>
          <cell r="J1959">
            <v>1428</v>
          </cell>
          <cell r="K1959">
            <v>0</v>
          </cell>
          <cell r="L1959">
            <v>0</v>
          </cell>
          <cell r="M1959">
            <v>0</v>
          </cell>
          <cell r="N1959"/>
          <cell r="O1959">
            <v>1532</v>
          </cell>
          <cell r="P1959">
            <v>0</v>
          </cell>
          <cell r="Q1959"/>
          <cell r="R1959">
            <v>3695</v>
          </cell>
          <cell r="S1959">
            <v>518</v>
          </cell>
          <cell r="T1959"/>
          <cell r="U1959">
            <v>9049</v>
          </cell>
          <cell r="V1959">
            <v>518</v>
          </cell>
        </row>
        <row r="1960">
          <cell r="D1960" t="str">
            <v>Santa Cruz 2014</v>
          </cell>
          <cell r="E1960"/>
          <cell r="F1960"/>
          <cell r="G1960"/>
          <cell r="H1960"/>
          <cell r="I1960"/>
          <cell r="J1960"/>
          <cell r="K1960"/>
          <cell r="L1960"/>
          <cell r="M1960"/>
          <cell r="N1960"/>
          <cell r="O1960"/>
          <cell r="P1960"/>
          <cell r="Q1960"/>
          <cell r="R1960"/>
          <cell r="S1960"/>
          <cell r="T1960"/>
          <cell r="U1960"/>
          <cell r="V1960"/>
        </row>
        <row r="1961">
          <cell r="D1961" t="str">
            <v>Santa Cruz 2015</v>
          </cell>
          <cell r="E1961">
            <v>180</v>
          </cell>
          <cell r="F1961">
            <v>5</v>
          </cell>
          <cell r="G1961">
            <v>5</v>
          </cell>
          <cell r="H1961">
            <v>0</v>
          </cell>
          <cell r="I1961"/>
          <cell r="J1961">
            <v>118</v>
          </cell>
          <cell r="K1961">
            <v>7</v>
          </cell>
          <cell r="L1961">
            <v>7</v>
          </cell>
          <cell r="M1961">
            <v>0</v>
          </cell>
          <cell r="N1961"/>
          <cell r="O1961">
            <v>136</v>
          </cell>
          <cell r="P1961">
            <v>39</v>
          </cell>
          <cell r="Q1961"/>
          <cell r="R1961">
            <v>313</v>
          </cell>
          <cell r="S1961">
            <v>94</v>
          </cell>
          <cell r="T1961"/>
          <cell r="U1961">
            <v>747</v>
          </cell>
          <cell r="V1961">
            <v>145</v>
          </cell>
        </row>
        <row r="1962">
          <cell r="D1962" t="str">
            <v>Santa Cruz 2016</v>
          </cell>
          <cell r="E1962">
            <v>180</v>
          </cell>
          <cell r="F1962">
            <v>1</v>
          </cell>
          <cell r="G1962">
            <v>1</v>
          </cell>
          <cell r="H1962">
            <v>0</v>
          </cell>
          <cell r="I1962"/>
          <cell r="J1962">
            <v>118</v>
          </cell>
          <cell r="K1962">
            <v>15</v>
          </cell>
          <cell r="L1962">
            <v>15</v>
          </cell>
          <cell r="M1962">
            <v>0</v>
          </cell>
          <cell r="N1962"/>
          <cell r="O1962">
            <v>136</v>
          </cell>
          <cell r="P1962">
            <v>112</v>
          </cell>
          <cell r="Q1962"/>
          <cell r="R1962">
            <v>313</v>
          </cell>
          <cell r="S1962">
            <v>44</v>
          </cell>
          <cell r="T1962"/>
          <cell r="U1962">
            <v>747</v>
          </cell>
          <cell r="V1962">
            <v>172</v>
          </cell>
        </row>
        <row r="1963">
          <cell r="D1963" t="str">
            <v>Santa Cruz 2017</v>
          </cell>
          <cell r="E1963">
            <v>180</v>
          </cell>
          <cell r="F1963">
            <v>0</v>
          </cell>
          <cell r="G1963">
            <v>0</v>
          </cell>
          <cell r="H1963">
            <v>0</v>
          </cell>
          <cell r="I1963"/>
          <cell r="J1963">
            <v>118</v>
          </cell>
          <cell r="K1963">
            <v>13</v>
          </cell>
          <cell r="L1963">
            <v>13</v>
          </cell>
          <cell r="M1963">
            <v>0</v>
          </cell>
          <cell r="N1963"/>
          <cell r="O1963">
            <v>136</v>
          </cell>
          <cell r="P1963">
            <v>41</v>
          </cell>
          <cell r="Q1963"/>
          <cell r="R1963">
            <v>313</v>
          </cell>
          <cell r="S1963">
            <v>109</v>
          </cell>
          <cell r="T1963"/>
          <cell r="U1963">
            <v>747</v>
          </cell>
          <cell r="V1963">
            <v>163</v>
          </cell>
        </row>
        <row r="1964">
          <cell r="D1964" t="str">
            <v>Santa Cruz County - Unincorporated 2014</v>
          </cell>
          <cell r="E1964"/>
          <cell r="F1964"/>
          <cell r="G1964"/>
          <cell r="H1964"/>
          <cell r="I1964"/>
          <cell r="J1964"/>
          <cell r="K1964"/>
          <cell r="L1964"/>
          <cell r="M1964"/>
          <cell r="N1964"/>
          <cell r="O1964"/>
          <cell r="P1964"/>
          <cell r="Q1964"/>
          <cell r="R1964"/>
          <cell r="S1964"/>
          <cell r="T1964"/>
          <cell r="U1964"/>
          <cell r="V1964"/>
        </row>
        <row r="1965">
          <cell r="D1965" t="str">
            <v>Santa Cruz County - Unincorporated 2015</v>
          </cell>
          <cell r="E1965">
            <v>317</v>
          </cell>
          <cell r="F1965">
            <v>0</v>
          </cell>
          <cell r="G1965">
            <v>0</v>
          </cell>
          <cell r="H1965">
            <v>0</v>
          </cell>
          <cell r="I1965"/>
          <cell r="J1965">
            <v>207</v>
          </cell>
          <cell r="K1965">
            <v>0</v>
          </cell>
          <cell r="L1965">
            <v>0</v>
          </cell>
          <cell r="M1965">
            <v>0</v>
          </cell>
          <cell r="N1965"/>
          <cell r="O1965">
            <v>239</v>
          </cell>
          <cell r="P1965">
            <v>15</v>
          </cell>
          <cell r="Q1965"/>
          <cell r="R1965">
            <v>551</v>
          </cell>
          <cell r="S1965">
            <v>44</v>
          </cell>
          <cell r="T1965"/>
          <cell r="U1965">
            <v>1314</v>
          </cell>
          <cell r="V1965">
            <v>59</v>
          </cell>
        </row>
        <row r="1966">
          <cell r="D1966" t="str">
            <v>Santa Cruz County - Unincorporated 2016</v>
          </cell>
          <cell r="E1966">
            <v>317</v>
          </cell>
          <cell r="F1966">
            <v>42</v>
          </cell>
          <cell r="G1966">
            <v>42</v>
          </cell>
          <cell r="H1966">
            <v>0</v>
          </cell>
          <cell r="I1966"/>
          <cell r="J1966">
            <v>207</v>
          </cell>
          <cell r="K1966">
            <v>23</v>
          </cell>
          <cell r="L1966">
            <v>23</v>
          </cell>
          <cell r="M1966">
            <v>0</v>
          </cell>
          <cell r="N1966"/>
          <cell r="O1966">
            <v>239</v>
          </cell>
          <cell r="P1966">
            <v>35</v>
          </cell>
          <cell r="Q1966"/>
          <cell r="R1966">
            <v>551</v>
          </cell>
          <cell r="S1966">
            <v>17</v>
          </cell>
          <cell r="T1966"/>
          <cell r="U1966">
            <v>1314</v>
          </cell>
          <cell r="V1966">
            <v>117</v>
          </cell>
        </row>
        <row r="1967">
          <cell r="D1967" t="str">
            <v>Santa Cruz County - Unincorporated 2017</v>
          </cell>
          <cell r="E1967">
            <v>317</v>
          </cell>
          <cell r="F1967">
            <v>0</v>
          </cell>
          <cell r="G1967">
            <v>0</v>
          </cell>
          <cell r="H1967">
            <v>0</v>
          </cell>
          <cell r="I1967"/>
          <cell r="J1967">
            <v>207</v>
          </cell>
          <cell r="K1967">
            <v>0</v>
          </cell>
          <cell r="L1967">
            <v>0</v>
          </cell>
          <cell r="M1967">
            <v>0</v>
          </cell>
          <cell r="N1967"/>
          <cell r="O1967">
            <v>239</v>
          </cell>
          <cell r="P1967">
            <v>66</v>
          </cell>
          <cell r="Q1967"/>
          <cell r="R1967">
            <v>551</v>
          </cell>
          <cell r="S1967">
            <v>38</v>
          </cell>
          <cell r="T1967"/>
          <cell r="U1967">
            <v>1314</v>
          </cell>
          <cell r="V1967">
            <v>104</v>
          </cell>
        </row>
        <row r="1968">
          <cell r="D1968" t="str">
            <v>Santa Fe Springs 2013</v>
          </cell>
          <cell r="E1968"/>
          <cell r="F1968"/>
          <cell r="G1968"/>
          <cell r="H1968"/>
          <cell r="I1968"/>
          <cell r="J1968"/>
          <cell r="K1968"/>
          <cell r="L1968"/>
          <cell r="M1968"/>
          <cell r="N1968"/>
          <cell r="O1968"/>
          <cell r="P1968"/>
          <cell r="Q1968"/>
          <cell r="R1968"/>
          <cell r="S1968"/>
          <cell r="T1968"/>
          <cell r="U1968"/>
          <cell r="V1968"/>
        </row>
        <row r="1969">
          <cell r="D1969" t="str">
            <v>Santa Fe Springs 2014</v>
          </cell>
          <cell r="E1969">
            <v>82</v>
          </cell>
          <cell r="F1969">
            <v>0</v>
          </cell>
          <cell r="G1969">
            <v>0</v>
          </cell>
          <cell r="H1969">
            <v>0</v>
          </cell>
          <cell r="I1969"/>
          <cell r="J1969">
            <v>50</v>
          </cell>
          <cell r="K1969">
            <v>0</v>
          </cell>
          <cell r="L1969">
            <v>0</v>
          </cell>
          <cell r="M1969">
            <v>0</v>
          </cell>
          <cell r="N1969"/>
          <cell r="O1969">
            <v>53</v>
          </cell>
          <cell r="P1969">
            <v>0</v>
          </cell>
          <cell r="Q1969"/>
          <cell r="R1969">
            <v>139</v>
          </cell>
          <cell r="S1969">
            <v>156</v>
          </cell>
          <cell r="T1969"/>
          <cell r="U1969">
            <v>324</v>
          </cell>
          <cell r="V1969">
            <v>156</v>
          </cell>
        </row>
        <row r="1970">
          <cell r="D1970" t="str">
            <v>Santa Fe Springs 2015</v>
          </cell>
          <cell r="E1970">
            <v>82</v>
          </cell>
          <cell r="F1970">
            <v>0</v>
          </cell>
          <cell r="G1970">
            <v>0</v>
          </cell>
          <cell r="H1970">
            <v>0</v>
          </cell>
          <cell r="I1970"/>
          <cell r="J1970">
            <v>50</v>
          </cell>
          <cell r="K1970">
            <v>0</v>
          </cell>
          <cell r="L1970">
            <v>0</v>
          </cell>
          <cell r="M1970">
            <v>0</v>
          </cell>
          <cell r="N1970"/>
          <cell r="O1970">
            <v>53</v>
          </cell>
          <cell r="P1970">
            <v>0</v>
          </cell>
          <cell r="Q1970"/>
          <cell r="R1970">
            <v>139</v>
          </cell>
          <cell r="S1970">
            <v>51</v>
          </cell>
          <cell r="T1970"/>
          <cell r="U1970">
            <v>324</v>
          </cell>
          <cell r="V1970">
            <v>51</v>
          </cell>
        </row>
        <row r="1971">
          <cell r="D1971" t="str">
            <v>Santa Fe Springs 2016</v>
          </cell>
          <cell r="E1971">
            <v>82</v>
          </cell>
          <cell r="F1971">
            <v>0</v>
          </cell>
          <cell r="G1971">
            <v>0</v>
          </cell>
          <cell r="H1971">
            <v>0</v>
          </cell>
          <cell r="I1971"/>
          <cell r="J1971">
            <v>50</v>
          </cell>
          <cell r="K1971">
            <v>0</v>
          </cell>
          <cell r="L1971">
            <v>0</v>
          </cell>
          <cell r="M1971">
            <v>0</v>
          </cell>
          <cell r="N1971"/>
          <cell r="O1971">
            <v>53</v>
          </cell>
          <cell r="P1971">
            <v>0</v>
          </cell>
          <cell r="Q1971"/>
          <cell r="R1971">
            <v>139</v>
          </cell>
          <cell r="S1971">
            <v>0</v>
          </cell>
          <cell r="T1971"/>
          <cell r="U1971">
            <v>324</v>
          </cell>
          <cell r="V1971">
            <v>0</v>
          </cell>
        </row>
        <row r="1972">
          <cell r="D1972" t="str">
            <v>Santa Fe Springs 2017</v>
          </cell>
          <cell r="E1972">
            <v>82</v>
          </cell>
          <cell r="F1972">
            <v>0</v>
          </cell>
          <cell r="G1972">
            <v>0</v>
          </cell>
          <cell r="H1972">
            <v>0</v>
          </cell>
          <cell r="I1972"/>
          <cell r="J1972">
            <v>50</v>
          </cell>
          <cell r="K1972">
            <v>1</v>
          </cell>
          <cell r="L1972">
            <v>0</v>
          </cell>
          <cell r="M1972">
            <v>1</v>
          </cell>
          <cell r="N1972"/>
          <cell r="O1972">
            <v>53</v>
          </cell>
          <cell r="P1972">
            <v>0</v>
          </cell>
          <cell r="Q1972"/>
          <cell r="R1972">
            <v>139</v>
          </cell>
          <cell r="S1972">
            <v>14</v>
          </cell>
          <cell r="T1972"/>
          <cell r="U1972">
            <v>324</v>
          </cell>
          <cell r="V1972">
            <v>15</v>
          </cell>
        </row>
        <row r="1973">
          <cell r="D1973" t="str">
            <v>Santa Maria 2014</v>
          </cell>
          <cell r="E1973"/>
          <cell r="F1973"/>
          <cell r="G1973"/>
          <cell r="H1973"/>
          <cell r="I1973"/>
          <cell r="J1973"/>
          <cell r="K1973"/>
          <cell r="L1973"/>
          <cell r="M1973"/>
          <cell r="N1973"/>
          <cell r="O1973"/>
          <cell r="P1973"/>
          <cell r="Q1973"/>
          <cell r="R1973"/>
          <cell r="S1973"/>
          <cell r="T1973"/>
          <cell r="U1973"/>
          <cell r="V1973"/>
        </row>
        <row r="1974">
          <cell r="D1974" t="str">
            <v>Santa Maria 2015</v>
          </cell>
          <cell r="E1974">
            <v>985</v>
          </cell>
          <cell r="F1974">
            <v>0</v>
          </cell>
          <cell r="G1974">
            <v>0</v>
          </cell>
          <cell r="H1974">
            <v>0</v>
          </cell>
          <cell r="I1974"/>
          <cell r="J1974">
            <v>656</v>
          </cell>
          <cell r="K1974">
            <v>0</v>
          </cell>
          <cell r="L1974">
            <v>0</v>
          </cell>
          <cell r="M1974">
            <v>0</v>
          </cell>
          <cell r="N1974"/>
          <cell r="O1974">
            <v>730</v>
          </cell>
          <cell r="P1974">
            <v>570</v>
          </cell>
          <cell r="Q1974"/>
          <cell r="R1974">
            <v>1731</v>
          </cell>
          <cell r="S1974">
            <v>300</v>
          </cell>
          <cell r="T1974"/>
          <cell r="U1974">
            <v>4102</v>
          </cell>
          <cell r="V1974">
            <v>870</v>
          </cell>
        </row>
        <row r="1975">
          <cell r="D1975" t="str">
            <v>Santa Maria 2016</v>
          </cell>
          <cell r="E1975">
            <v>985</v>
          </cell>
          <cell r="F1975">
            <v>27</v>
          </cell>
          <cell r="G1975">
            <v>27</v>
          </cell>
          <cell r="H1975">
            <v>0</v>
          </cell>
          <cell r="I1975"/>
          <cell r="J1975">
            <v>656</v>
          </cell>
          <cell r="K1975">
            <v>59</v>
          </cell>
          <cell r="L1975">
            <v>59</v>
          </cell>
          <cell r="M1975">
            <v>0</v>
          </cell>
          <cell r="N1975"/>
          <cell r="O1975">
            <v>730</v>
          </cell>
          <cell r="P1975">
            <v>14</v>
          </cell>
          <cell r="Q1975"/>
          <cell r="R1975">
            <v>1731</v>
          </cell>
          <cell r="S1975">
            <v>191</v>
          </cell>
          <cell r="T1975"/>
          <cell r="U1975">
            <v>4102</v>
          </cell>
          <cell r="V1975">
            <v>291</v>
          </cell>
        </row>
        <row r="1976">
          <cell r="D1976" t="str">
            <v>Santa Maria 2017</v>
          </cell>
          <cell r="E1976">
            <v>985</v>
          </cell>
          <cell r="F1976">
            <v>0</v>
          </cell>
          <cell r="G1976">
            <v>0</v>
          </cell>
          <cell r="H1976">
            <v>0</v>
          </cell>
          <cell r="I1976"/>
          <cell r="J1976">
            <v>656</v>
          </cell>
          <cell r="K1976">
            <v>0</v>
          </cell>
          <cell r="L1976">
            <v>0</v>
          </cell>
          <cell r="M1976">
            <v>0</v>
          </cell>
          <cell r="N1976"/>
          <cell r="O1976">
            <v>730</v>
          </cell>
          <cell r="P1976">
            <v>391</v>
          </cell>
          <cell r="Q1976"/>
          <cell r="R1976">
            <v>1731</v>
          </cell>
          <cell r="S1976">
            <v>125</v>
          </cell>
          <cell r="T1976"/>
          <cell r="U1976">
            <v>4102</v>
          </cell>
          <cell r="V1976">
            <v>516</v>
          </cell>
        </row>
        <row r="1977">
          <cell r="D1977" t="str">
            <v>Santa Monica 2013</v>
          </cell>
          <cell r="E1977"/>
          <cell r="F1977"/>
          <cell r="G1977"/>
          <cell r="H1977"/>
          <cell r="I1977"/>
          <cell r="J1977"/>
          <cell r="K1977"/>
          <cell r="L1977"/>
          <cell r="M1977"/>
          <cell r="N1977"/>
          <cell r="O1977"/>
          <cell r="P1977"/>
          <cell r="Q1977"/>
          <cell r="R1977"/>
          <cell r="S1977"/>
          <cell r="T1977"/>
          <cell r="U1977"/>
          <cell r="V1977"/>
        </row>
        <row r="1978">
          <cell r="D1978" t="str">
            <v>Santa Monica 2014</v>
          </cell>
          <cell r="E1978">
            <v>428</v>
          </cell>
          <cell r="F1978">
            <v>167</v>
          </cell>
          <cell r="G1978">
            <v>167</v>
          </cell>
          <cell r="H1978">
            <v>0</v>
          </cell>
          <cell r="I1978"/>
          <cell r="J1978">
            <v>263</v>
          </cell>
          <cell r="K1978">
            <v>97</v>
          </cell>
          <cell r="L1978">
            <v>97</v>
          </cell>
          <cell r="M1978">
            <v>0</v>
          </cell>
          <cell r="N1978"/>
          <cell r="O1978">
            <v>283</v>
          </cell>
          <cell r="P1978">
            <v>17</v>
          </cell>
          <cell r="Q1978"/>
          <cell r="R1978">
            <v>700</v>
          </cell>
          <cell r="S1978">
            <v>301</v>
          </cell>
          <cell r="T1978"/>
          <cell r="U1978">
            <v>1674</v>
          </cell>
          <cell r="V1978">
            <v>582</v>
          </cell>
        </row>
        <row r="1979">
          <cell r="D1979" t="str">
            <v>Santa Monica 2015</v>
          </cell>
          <cell r="E1979">
            <v>428</v>
          </cell>
          <cell r="F1979">
            <v>37</v>
          </cell>
          <cell r="G1979">
            <v>37</v>
          </cell>
          <cell r="H1979">
            <v>0</v>
          </cell>
          <cell r="I1979"/>
          <cell r="J1979">
            <v>263</v>
          </cell>
          <cell r="K1979">
            <v>0</v>
          </cell>
          <cell r="L1979">
            <v>0</v>
          </cell>
          <cell r="M1979">
            <v>0</v>
          </cell>
          <cell r="N1979"/>
          <cell r="O1979">
            <v>283</v>
          </cell>
          <cell r="P1979">
            <v>1</v>
          </cell>
          <cell r="Q1979"/>
          <cell r="R1979">
            <v>700</v>
          </cell>
          <cell r="S1979">
            <v>108</v>
          </cell>
          <cell r="T1979"/>
          <cell r="U1979">
            <v>1674</v>
          </cell>
          <cell r="V1979">
            <v>146</v>
          </cell>
        </row>
        <row r="1980">
          <cell r="D1980" t="str">
            <v>Santa Monica 2016</v>
          </cell>
          <cell r="E1980">
            <v>428</v>
          </cell>
          <cell r="F1980">
            <v>6</v>
          </cell>
          <cell r="G1980">
            <v>6</v>
          </cell>
          <cell r="H1980">
            <v>0</v>
          </cell>
          <cell r="I1980"/>
          <cell r="J1980">
            <v>263</v>
          </cell>
          <cell r="K1980">
            <v>6</v>
          </cell>
          <cell r="L1980">
            <v>6</v>
          </cell>
          <cell r="M1980">
            <v>0</v>
          </cell>
          <cell r="N1980"/>
          <cell r="O1980">
            <v>283</v>
          </cell>
          <cell r="P1980">
            <v>0</v>
          </cell>
          <cell r="Q1980"/>
          <cell r="R1980">
            <v>700</v>
          </cell>
          <cell r="S1980">
            <v>244</v>
          </cell>
          <cell r="T1980"/>
          <cell r="U1980">
            <v>1674</v>
          </cell>
          <cell r="V1980">
            <v>256</v>
          </cell>
        </row>
        <row r="1981">
          <cell r="D1981" t="str">
            <v>Santa Monica 2017</v>
          </cell>
          <cell r="E1981">
            <v>428</v>
          </cell>
          <cell r="F1981">
            <v>93</v>
          </cell>
          <cell r="G1981">
            <v>93</v>
          </cell>
          <cell r="H1981">
            <v>0</v>
          </cell>
          <cell r="I1981"/>
          <cell r="J1981">
            <v>263</v>
          </cell>
          <cell r="K1981">
            <v>21</v>
          </cell>
          <cell r="L1981">
            <v>21</v>
          </cell>
          <cell r="M1981">
            <v>0</v>
          </cell>
          <cell r="N1981"/>
          <cell r="O1981">
            <v>283</v>
          </cell>
          <cell r="P1981">
            <v>8</v>
          </cell>
          <cell r="Q1981"/>
          <cell r="R1981">
            <v>700</v>
          </cell>
          <cell r="S1981">
            <v>569</v>
          </cell>
          <cell r="T1981"/>
          <cell r="U1981">
            <v>1674</v>
          </cell>
          <cell r="V1981">
            <v>691</v>
          </cell>
        </row>
        <row r="1982">
          <cell r="D1982" t="str">
            <v>Santa Paula 2013</v>
          </cell>
          <cell r="E1982"/>
          <cell r="F1982"/>
          <cell r="G1982"/>
          <cell r="H1982"/>
          <cell r="I1982"/>
          <cell r="J1982"/>
          <cell r="K1982"/>
          <cell r="L1982"/>
          <cell r="M1982"/>
          <cell r="N1982"/>
          <cell r="O1982"/>
          <cell r="P1982"/>
          <cell r="Q1982"/>
          <cell r="R1982"/>
          <cell r="S1982"/>
          <cell r="T1982"/>
          <cell r="U1982"/>
          <cell r="V1982"/>
        </row>
        <row r="1983">
          <cell r="D1983" t="str">
            <v>Santa Paula 2014</v>
          </cell>
          <cell r="E1983"/>
          <cell r="F1983"/>
          <cell r="G1983"/>
          <cell r="H1983"/>
          <cell r="I1983"/>
          <cell r="J1983"/>
          <cell r="K1983"/>
          <cell r="L1983"/>
          <cell r="M1983"/>
          <cell r="N1983"/>
          <cell r="O1983"/>
          <cell r="P1983"/>
          <cell r="Q1983"/>
          <cell r="R1983"/>
          <cell r="S1983"/>
          <cell r="T1983"/>
          <cell r="U1983"/>
          <cell r="V1983"/>
        </row>
        <row r="1984">
          <cell r="D1984" t="str">
            <v>Santa Paula 2015</v>
          </cell>
          <cell r="E1984"/>
          <cell r="F1984"/>
          <cell r="G1984"/>
          <cell r="H1984"/>
          <cell r="I1984"/>
          <cell r="J1984"/>
          <cell r="K1984"/>
          <cell r="L1984"/>
          <cell r="M1984"/>
          <cell r="N1984"/>
          <cell r="O1984"/>
          <cell r="P1984"/>
          <cell r="Q1984"/>
          <cell r="R1984"/>
          <cell r="S1984"/>
          <cell r="T1984"/>
          <cell r="U1984"/>
          <cell r="V1984"/>
        </row>
        <row r="1985">
          <cell r="D1985" t="str">
            <v>Santa Paula 2016</v>
          </cell>
          <cell r="E1985"/>
          <cell r="F1985"/>
          <cell r="G1985"/>
          <cell r="H1985"/>
          <cell r="I1985"/>
          <cell r="J1985"/>
          <cell r="K1985"/>
          <cell r="L1985"/>
          <cell r="M1985"/>
          <cell r="N1985"/>
          <cell r="O1985"/>
          <cell r="P1985"/>
          <cell r="Q1985"/>
          <cell r="R1985"/>
          <cell r="S1985"/>
          <cell r="T1985"/>
          <cell r="U1985"/>
          <cell r="V1985"/>
        </row>
        <row r="1986">
          <cell r="D1986" t="str">
            <v>Santa Paula 2017</v>
          </cell>
          <cell r="E1986">
            <v>288</v>
          </cell>
          <cell r="F1986">
            <v>0</v>
          </cell>
          <cell r="G1986">
            <v>0</v>
          </cell>
          <cell r="H1986">
            <v>0</v>
          </cell>
          <cell r="I1986"/>
          <cell r="J1986">
            <v>201</v>
          </cell>
          <cell r="K1986">
            <v>10</v>
          </cell>
          <cell r="L1986">
            <v>10</v>
          </cell>
          <cell r="M1986">
            <v>0</v>
          </cell>
          <cell r="N1986"/>
          <cell r="O1986">
            <v>241</v>
          </cell>
          <cell r="P1986">
            <v>6</v>
          </cell>
          <cell r="Q1986"/>
          <cell r="R1986">
            <v>555</v>
          </cell>
          <cell r="S1986">
            <v>1</v>
          </cell>
          <cell r="T1986"/>
          <cell r="U1986">
            <v>1285</v>
          </cell>
          <cell r="V1986">
            <v>17</v>
          </cell>
        </row>
        <row r="1987">
          <cell r="D1987" t="str">
            <v>Santa Rosa 2014</v>
          </cell>
          <cell r="E1987">
            <v>1041</v>
          </cell>
          <cell r="F1987">
            <v>11</v>
          </cell>
          <cell r="G1987">
            <v>11</v>
          </cell>
          <cell r="H1987">
            <v>0</v>
          </cell>
          <cell r="I1987"/>
          <cell r="J1987">
            <v>671</v>
          </cell>
          <cell r="K1987">
            <v>90</v>
          </cell>
          <cell r="L1987">
            <v>90</v>
          </cell>
          <cell r="M1987">
            <v>0</v>
          </cell>
          <cell r="N1987"/>
          <cell r="O1987">
            <v>759</v>
          </cell>
          <cell r="P1987">
            <v>10</v>
          </cell>
          <cell r="Q1987"/>
          <cell r="R1987">
            <v>2612</v>
          </cell>
          <cell r="S1987">
            <v>141</v>
          </cell>
          <cell r="T1987"/>
          <cell r="U1987">
            <v>5083</v>
          </cell>
          <cell r="V1987">
            <v>252</v>
          </cell>
        </row>
        <row r="1988">
          <cell r="D1988" t="str">
            <v>Santa Rosa 2015</v>
          </cell>
          <cell r="E1988">
            <v>1041</v>
          </cell>
          <cell r="F1988">
            <v>0</v>
          </cell>
          <cell r="G1988">
            <v>0</v>
          </cell>
          <cell r="H1988">
            <v>0</v>
          </cell>
          <cell r="I1988"/>
          <cell r="J1988">
            <v>671</v>
          </cell>
          <cell r="K1988">
            <v>24</v>
          </cell>
          <cell r="L1988">
            <v>24</v>
          </cell>
          <cell r="M1988">
            <v>0</v>
          </cell>
          <cell r="N1988"/>
          <cell r="O1988">
            <v>759</v>
          </cell>
          <cell r="P1988">
            <v>8</v>
          </cell>
          <cell r="Q1988"/>
          <cell r="R1988">
            <v>2612</v>
          </cell>
          <cell r="S1988">
            <v>94</v>
          </cell>
          <cell r="T1988"/>
          <cell r="U1988">
            <v>5083</v>
          </cell>
          <cell r="V1988">
            <v>126</v>
          </cell>
        </row>
        <row r="1989">
          <cell r="D1989" t="str">
            <v>Santa Rosa 2016</v>
          </cell>
          <cell r="E1989">
            <v>1041</v>
          </cell>
          <cell r="F1989">
            <v>38</v>
          </cell>
          <cell r="G1989">
            <v>38</v>
          </cell>
          <cell r="H1989">
            <v>0</v>
          </cell>
          <cell r="I1989"/>
          <cell r="J1989">
            <v>671</v>
          </cell>
          <cell r="K1989">
            <v>3</v>
          </cell>
          <cell r="L1989">
            <v>3</v>
          </cell>
          <cell r="M1989">
            <v>0</v>
          </cell>
          <cell r="N1989"/>
          <cell r="O1989">
            <v>759</v>
          </cell>
          <cell r="P1989">
            <v>16</v>
          </cell>
          <cell r="Q1989"/>
          <cell r="R1989">
            <v>2612</v>
          </cell>
          <cell r="S1989">
            <v>246</v>
          </cell>
          <cell r="T1989"/>
          <cell r="U1989">
            <v>5083</v>
          </cell>
          <cell r="V1989">
            <v>303</v>
          </cell>
        </row>
        <row r="1990">
          <cell r="D1990" t="str">
            <v>Santa Rosa 2017</v>
          </cell>
          <cell r="E1990">
            <v>1041</v>
          </cell>
          <cell r="F1990">
            <v>56</v>
          </cell>
          <cell r="G1990">
            <v>56</v>
          </cell>
          <cell r="H1990">
            <v>0</v>
          </cell>
          <cell r="I1990"/>
          <cell r="J1990">
            <v>671</v>
          </cell>
          <cell r="K1990">
            <v>22</v>
          </cell>
          <cell r="L1990">
            <v>22</v>
          </cell>
          <cell r="M1990">
            <v>0</v>
          </cell>
          <cell r="N1990"/>
          <cell r="O1990">
            <v>759</v>
          </cell>
          <cell r="P1990">
            <v>16</v>
          </cell>
          <cell r="Q1990"/>
          <cell r="R1990">
            <v>2612</v>
          </cell>
          <cell r="S1990">
            <v>251</v>
          </cell>
          <cell r="T1990"/>
          <cell r="U1990">
            <v>5083</v>
          </cell>
          <cell r="V1990">
            <v>345</v>
          </cell>
        </row>
        <row r="1991">
          <cell r="D1991" t="str">
            <v>Santee 2013</v>
          </cell>
          <cell r="E1991">
            <v>914</v>
          </cell>
          <cell r="F1991">
            <v>10</v>
          </cell>
          <cell r="G1991">
            <v>10</v>
          </cell>
          <cell r="H1991">
            <v>0</v>
          </cell>
          <cell r="I1991"/>
          <cell r="J1991">
            <v>694</v>
          </cell>
          <cell r="K1991">
            <v>41</v>
          </cell>
          <cell r="L1991">
            <v>37</v>
          </cell>
          <cell r="M1991">
            <v>4</v>
          </cell>
          <cell r="N1991"/>
          <cell r="O1991">
            <v>642</v>
          </cell>
          <cell r="P1991">
            <v>80</v>
          </cell>
          <cell r="Q1991"/>
          <cell r="R1991">
            <v>1410</v>
          </cell>
          <cell r="S1991">
            <v>368</v>
          </cell>
          <cell r="T1991"/>
          <cell r="U1991">
            <v>3660</v>
          </cell>
          <cell r="V1991">
            <v>499</v>
          </cell>
        </row>
        <row r="1992">
          <cell r="D1992" t="str">
            <v>Santee 2014</v>
          </cell>
          <cell r="E1992">
            <v>914</v>
          </cell>
          <cell r="F1992">
            <v>0</v>
          </cell>
          <cell r="G1992">
            <v>0</v>
          </cell>
          <cell r="H1992">
            <v>0</v>
          </cell>
          <cell r="I1992"/>
          <cell r="J1992">
            <v>694</v>
          </cell>
          <cell r="K1992">
            <v>0</v>
          </cell>
          <cell r="L1992">
            <v>0</v>
          </cell>
          <cell r="M1992">
            <v>0</v>
          </cell>
          <cell r="N1992"/>
          <cell r="O1992">
            <v>642</v>
          </cell>
          <cell r="P1992">
            <v>0</v>
          </cell>
          <cell r="Q1992"/>
          <cell r="R1992">
            <v>1410</v>
          </cell>
          <cell r="S1992">
            <v>175</v>
          </cell>
          <cell r="T1992"/>
          <cell r="U1992">
            <v>3660</v>
          </cell>
          <cell r="V1992">
            <v>175</v>
          </cell>
        </row>
        <row r="1993">
          <cell r="D1993" t="str">
            <v>Santee 2015</v>
          </cell>
          <cell r="E1993">
            <v>914</v>
          </cell>
          <cell r="F1993">
            <v>0</v>
          </cell>
          <cell r="G1993">
            <v>0</v>
          </cell>
          <cell r="H1993">
            <v>0</v>
          </cell>
          <cell r="I1993"/>
          <cell r="J1993">
            <v>694</v>
          </cell>
          <cell r="K1993">
            <v>0</v>
          </cell>
          <cell r="L1993">
            <v>0</v>
          </cell>
          <cell r="M1993">
            <v>0</v>
          </cell>
          <cell r="N1993"/>
          <cell r="O1993">
            <v>642</v>
          </cell>
          <cell r="P1993">
            <v>0</v>
          </cell>
          <cell r="Q1993"/>
          <cell r="R1993">
            <v>1410</v>
          </cell>
          <cell r="S1993">
            <v>5</v>
          </cell>
          <cell r="T1993"/>
          <cell r="U1993">
            <v>3660</v>
          </cell>
          <cell r="V1993">
            <v>5</v>
          </cell>
        </row>
        <row r="1994">
          <cell r="D1994" t="str">
            <v>Santee 2016</v>
          </cell>
          <cell r="E1994">
            <v>914</v>
          </cell>
          <cell r="F1994">
            <v>0</v>
          </cell>
          <cell r="G1994">
            <v>0</v>
          </cell>
          <cell r="H1994">
            <v>0</v>
          </cell>
          <cell r="I1994"/>
          <cell r="J1994">
            <v>694</v>
          </cell>
          <cell r="K1994">
            <v>2</v>
          </cell>
          <cell r="L1994">
            <v>0</v>
          </cell>
          <cell r="M1994">
            <v>2</v>
          </cell>
          <cell r="N1994"/>
          <cell r="O1994">
            <v>642</v>
          </cell>
          <cell r="P1994">
            <v>0</v>
          </cell>
          <cell r="Q1994"/>
          <cell r="R1994">
            <v>1410</v>
          </cell>
          <cell r="S1994">
            <v>50</v>
          </cell>
          <cell r="T1994"/>
          <cell r="U1994">
            <v>3660</v>
          </cell>
          <cell r="V1994">
            <v>52</v>
          </cell>
        </row>
        <row r="1995">
          <cell r="D1995" t="str">
            <v>Santee 2017</v>
          </cell>
          <cell r="E1995">
            <v>914</v>
          </cell>
          <cell r="F1995">
            <v>0</v>
          </cell>
          <cell r="G1995">
            <v>0</v>
          </cell>
          <cell r="H1995">
            <v>0</v>
          </cell>
          <cell r="I1995"/>
          <cell r="J1995">
            <v>694</v>
          </cell>
          <cell r="K1995">
            <v>0</v>
          </cell>
          <cell r="L1995">
            <v>0</v>
          </cell>
          <cell r="M1995">
            <v>0</v>
          </cell>
          <cell r="N1995"/>
          <cell r="O1995">
            <v>642</v>
          </cell>
          <cell r="P1995">
            <v>16</v>
          </cell>
          <cell r="Q1995"/>
          <cell r="R1995">
            <v>1410</v>
          </cell>
          <cell r="S1995">
            <v>128</v>
          </cell>
          <cell r="T1995"/>
          <cell r="U1995">
            <v>3660</v>
          </cell>
          <cell r="V1995">
            <v>144</v>
          </cell>
        </row>
        <row r="1996">
          <cell r="D1996" t="str">
            <v>Saratoga 2014</v>
          </cell>
          <cell r="E1996"/>
          <cell r="F1996"/>
          <cell r="G1996"/>
          <cell r="H1996"/>
          <cell r="I1996"/>
          <cell r="J1996"/>
          <cell r="K1996"/>
          <cell r="L1996"/>
          <cell r="M1996"/>
          <cell r="N1996"/>
          <cell r="O1996"/>
          <cell r="P1996"/>
          <cell r="Q1996"/>
          <cell r="R1996"/>
          <cell r="S1996"/>
          <cell r="T1996"/>
          <cell r="U1996"/>
          <cell r="V1996"/>
        </row>
        <row r="1997">
          <cell r="D1997" t="str">
            <v>Saratoga 2015</v>
          </cell>
          <cell r="E1997">
            <v>147</v>
          </cell>
          <cell r="F1997">
            <v>0</v>
          </cell>
          <cell r="G1997">
            <v>0</v>
          </cell>
          <cell r="H1997">
            <v>0</v>
          </cell>
          <cell r="I1997"/>
          <cell r="J1997">
            <v>95</v>
          </cell>
          <cell r="K1997">
            <v>7</v>
          </cell>
          <cell r="L1997">
            <v>7</v>
          </cell>
          <cell r="M1997">
            <v>0</v>
          </cell>
          <cell r="N1997"/>
          <cell r="O1997">
            <v>104</v>
          </cell>
          <cell r="P1997">
            <v>1</v>
          </cell>
          <cell r="Q1997"/>
          <cell r="R1997">
            <v>93</v>
          </cell>
          <cell r="S1997">
            <v>6</v>
          </cell>
          <cell r="T1997"/>
          <cell r="U1997">
            <v>439</v>
          </cell>
          <cell r="V1997">
            <v>14</v>
          </cell>
        </row>
        <row r="1998">
          <cell r="D1998" t="str">
            <v>Saratoga 2016</v>
          </cell>
          <cell r="E1998">
            <v>147</v>
          </cell>
          <cell r="F1998">
            <v>0</v>
          </cell>
          <cell r="G1998">
            <v>0</v>
          </cell>
          <cell r="H1998">
            <v>0</v>
          </cell>
          <cell r="I1998"/>
          <cell r="J1998">
            <v>95</v>
          </cell>
          <cell r="K1998">
            <v>11</v>
          </cell>
          <cell r="L1998">
            <v>11</v>
          </cell>
          <cell r="M1998">
            <v>0</v>
          </cell>
          <cell r="N1998"/>
          <cell r="O1998">
            <v>104</v>
          </cell>
          <cell r="P1998">
            <v>1</v>
          </cell>
          <cell r="Q1998"/>
          <cell r="R1998">
            <v>93</v>
          </cell>
          <cell r="S1998">
            <v>6</v>
          </cell>
          <cell r="T1998"/>
          <cell r="U1998">
            <v>439</v>
          </cell>
          <cell r="V1998">
            <v>18</v>
          </cell>
        </row>
        <row r="1999">
          <cell r="D1999" t="str">
            <v>Saratoga 2017</v>
          </cell>
          <cell r="E1999">
            <v>147</v>
          </cell>
          <cell r="F1999">
            <v>0</v>
          </cell>
          <cell r="G1999">
            <v>0</v>
          </cell>
          <cell r="H1999">
            <v>0</v>
          </cell>
          <cell r="I1999"/>
          <cell r="J1999">
            <v>95</v>
          </cell>
          <cell r="K1999">
            <v>14</v>
          </cell>
          <cell r="L1999">
            <v>14</v>
          </cell>
          <cell r="M1999">
            <v>0</v>
          </cell>
          <cell r="N1999"/>
          <cell r="O1999">
            <v>104</v>
          </cell>
          <cell r="P1999">
            <v>4</v>
          </cell>
          <cell r="Q1999"/>
          <cell r="R1999">
            <v>93</v>
          </cell>
          <cell r="S1999">
            <v>7</v>
          </cell>
          <cell r="T1999"/>
          <cell r="U1999">
            <v>439</v>
          </cell>
          <cell r="V1999">
            <v>25</v>
          </cell>
        </row>
        <row r="2000">
          <cell r="D2000" t="str">
            <v>Sausalito 2014</v>
          </cell>
          <cell r="E2000">
            <v>26</v>
          </cell>
          <cell r="F2000">
            <v>6</v>
          </cell>
          <cell r="G2000">
            <v>0</v>
          </cell>
          <cell r="H2000">
            <v>6</v>
          </cell>
          <cell r="I2000"/>
          <cell r="J2000">
            <v>14</v>
          </cell>
          <cell r="K2000">
            <v>11</v>
          </cell>
          <cell r="L2000">
            <v>0</v>
          </cell>
          <cell r="M2000">
            <v>11</v>
          </cell>
          <cell r="N2000"/>
          <cell r="O2000">
            <v>16</v>
          </cell>
          <cell r="P2000">
            <v>3</v>
          </cell>
          <cell r="Q2000"/>
          <cell r="R2000">
            <v>23</v>
          </cell>
          <cell r="S2000">
            <v>1</v>
          </cell>
          <cell r="T2000"/>
          <cell r="U2000">
            <v>79</v>
          </cell>
          <cell r="V2000">
            <v>21</v>
          </cell>
        </row>
        <row r="2001">
          <cell r="D2001" t="str">
            <v>Sausalito 2015</v>
          </cell>
          <cell r="E2001">
            <v>26</v>
          </cell>
          <cell r="F2001">
            <v>2</v>
          </cell>
          <cell r="G2001">
            <v>0</v>
          </cell>
          <cell r="H2001">
            <v>2</v>
          </cell>
          <cell r="I2001"/>
          <cell r="J2001">
            <v>14</v>
          </cell>
          <cell r="K2001">
            <v>3</v>
          </cell>
          <cell r="L2001">
            <v>0</v>
          </cell>
          <cell r="M2001">
            <v>3</v>
          </cell>
          <cell r="N2001"/>
          <cell r="O2001">
            <v>16</v>
          </cell>
          <cell r="P2001">
            <v>0</v>
          </cell>
          <cell r="Q2001"/>
          <cell r="R2001">
            <v>23</v>
          </cell>
          <cell r="S2001">
            <v>0</v>
          </cell>
          <cell r="T2001"/>
          <cell r="U2001">
            <v>79</v>
          </cell>
          <cell r="V2001">
            <v>5</v>
          </cell>
        </row>
        <row r="2002">
          <cell r="D2002" t="str">
            <v>Sausalito 2016</v>
          </cell>
          <cell r="E2002">
            <v>26</v>
          </cell>
          <cell r="F2002">
            <v>1</v>
          </cell>
          <cell r="G2002">
            <v>1</v>
          </cell>
          <cell r="H2002">
            <v>0</v>
          </cell>
          <cell r="I2002"/>
          <cell r="J2002">
            <v>14</v>
          </cell>
          <cell r="K2002">
            <v>1</v>
          </cell>
          <cell r="L2002">
            <v>1</v>
          </cell>
          <cell r="M2002">
            <v>0</v>
          </cell>
          <cell r="N2002"/>
          <cell r="O2002">
            <v>16</v>
          </cell>
          <cell r="P2002">
            <v>0</v>
          </cell>
          <cell r="Q2002"/>
          <cell r="R2002">
            <v>23</v>
          </cell>
          <cell r="S2002">
            <v>3</v>
          </cell>
          <cell r="T2002"/>
          <cell r="U2002">
            <v>79</v>
          </cell>
          <cell r="V2002">
            <v>5</v>
          </cell>
        </row>
        <row r="2003">
          <cell r="D2003" t="str">
            <v>Sausalito 2017</v>
          </cell>
          <cell r="E2003">
            <v>26</v>
          </cell>
          <cell r="F2003">
            <v>1</v>
          </cell>
          <cell r="G2003">
            <v>1</v>
          </cell>
          <cell r="H2003">
            <v>0</v>
          </cell>
          <cell r="I2003"/>
          <cell r="J2003">
            <v>14</v>
          </cell>
          <cell r="K2003">
            <v>2</v>
          </cell>
          <cell r="L2003">
            <v>0</v>
          </cell>
          <cell r="M2003">
            <v>2</v>
          </cell>
          <cell r="N2003"/>
          <cell r="O2003">
            <v>16</v>
          </cell>
          <cell r="P2003">
            <v>1</v>
          </cell>
          <cell r="Q2003"/>
          <cell r="R2003">
            <v>23</v>
          </cell>
          <cell r="S2003">
            <v>1</v>
          </cell>
          <cell r="T2003"/>
          <cell r="U2003">
            <v>79</v>
          </cell>
          <cell r="V2003">
            <v>5</v>
          </cell>
        </row>
        <row r="2004">
          <cell r="D2004" t="str">
            <v>Scotts Valley 2014</v>
          </cell>
          <cell r="E2004">
            <v>0</v>
          </cell>
          <cell r="F2004">
            <v>0</v>
          </cell>
          <cell r="G2004">
            <v>0</v>
          </cell>
          <cell r="H2004">
            <v>0</v>
          </cell>
          <cell r="I2004">
            <v>0</v>
          </cell>
          <cell r="J2004">
            <v>0</v>
          </cell>
          <cell r="K2004">
            <v>0</v>
          </cell>
          <cell r="L2004">
            <v>0</v>
          </cell>
          <cell r="M2004">
            <v>0</v>
          </cell>
          <cell r="N2004">
            <v>0</v>
          </cell>
          <cell r="O2004">
            <v>0</v>
          </cell>
          <cell r="P2004">
            <v>0</v>
          </cell>
          <cell r="Q2004">
            <v>0</v>
          </cell>
          <cell r="R2004">
            <v>0</v>
          </cell>
          <cell r="S2004">
            <v>0</v>
          </cell>
          <cell r="T2004">
            <v>0</v>
          </cell>
          <cell r="U2004">
            <v>0</v>
          </cell>
          <cell r="V2004">
            <v>0</v>
          </cell>
        </row>
        <row r="2005">
          <cell r="D2005" t="str">
            <v>Scotts Valley 2015</v>
          </cell>
        </row>
        <row r="2006">
          <cell r="D2006" t="str">
            <v>Scotts Valley 2016</v>
          </cell>
        </row>
        <row r="2007">
          <cell r="D2007" t="str">
            <v>Scotts Valley 2017</v>
          </cell>
        </row>
        <row r="2008">
          <cell r="D2008" t="str">
            <v>Seal Beach 2013</v>
          </cell>
        </row>
        <row r="2009">
          <cell r="D2009" t="str">
            <v>Seal Beach 2014</v>
          </cell>
          <cell r="E2009">
            <v>0</v>
          </cell>
          <cell r="F2009">
            <v>0</v>
          </cell>
          <cell r="G2009">
            <v>0</v>
          </cell>
          <cell r="H2009">
            <v>0</v>
          </cell>
          <cell r="I2009">
            <v>0</v>
          </cell>
          <cell r="J2009">
            <v>0</v>
          </cell>
          <cell r="K2009">
            <v>0</v>
          </cell>
          <cell r="L2009">
            <v>0</v>
          </cell>
          <cell r="M2009">
            <v>0</v>
          </cell>
          <cell r="N2009">
            <v>0</v>
          </cell>
          <cell r="O2009">
            <v>0</v>
          </cell>
          <cell r="P2009">
            <v>0</v>
          </cell>
          <cell r="Q2009">
            <v>0</v>
          </cell>
          <cell r="R2009">
            <v>0</v>
          </cell>
          <cell r="S2009">
            <v>0</v>
          </cell>
          <cell r="T2009">
            <v>0</v>
          </cell>
          <cell r="U2009">
            <v>0</v>
          </cell>
          <cell r="V2009">
            <v>0</v>
          </cell>
        </row>
        <row r="2010">
          <cell r="D2010" t="str">
            <v>Seal Beach 2015</v>
          </cell>
        </row>
        <row r="2011">
          <cell r="D2011" t="str">
            <v>Seal Beach 2016</v>
          </cell>
        </row>
        <row r="2012">
          <cell r="D2012" t="str">
            <v>Seal Beach 2017</v>
          </cell>
        </row>
        <row r="2013">
          <cell r="D2013" t="str">
            <v>Seaside 2014</v>
          </cell>
          <cell r="E2013">
            <v>0</v>
          </cell>
          <cell r="F2013">
            <v>0</v>
          </cell>
          <cell r="G2013">
            <v>0</v>
          </cell>
          <cell r="H2013">
            <v>0</v>
          </cell>
          <cell r="I2013">
            <v>0</v>
          </cell>
          <cell r="J2013">
            <v>0</v>
          </cell>
          <cell r="K2013">
            <v>0</v>
          </cell>
          <cell r="L2013">
            <v>0</v>
          </cell>
          <cell r="M2013">
            <v>0</v>
          </cell>
          <cell r="N2013">
            <v>0</v>
          </cell>
          <cell r="O2013">
            <v>0</v>
          </cell>
          <cell r="P2013">
            <v>0</v>
          </cell>
          <cell r="Q2013">
            <v>0</v>
          </cell>
          <cell r="R2013">
            <v>0</v>
          </cell>
          <cell r="S2013">
            <v>0</v>
          </cell>
          <cell r="T2013">
            <v>0</v>
          </cell>
          <cell r="U2013">
            <v>0</v>
          </cell>
          <cell r="V2013">
            <v>0</v>
          </cell>
        </row>
        <row r="2014">
          <cell r="D2014" t="str">
            <v>Seaside 2015</v>
          </cell>
        </row>
        <row r="2015">
          <cell r="D2015" t="str">
            <v>Seaside 2016</v>
          </cell>
        </row>
        <row r="2016">
          <cell r="D2016" t="str">
            <v>Seaside 2017</v>
          </cell>
        </row>
        <row r="2017">
          <cell r="D2017" t="str">
            <v>Sebastopol 2014</v>
          </cell>
          <cell r="E2017">
            <v>22</v>
          </cell>
          <cell r="F2017">
            <v>0</v>
          </cell>
          <cell r="G2017">
            <v>0</v>
          </cell>
          <cell r="H2017">
            <v>0</v>
          </cell>
          <cell r="I2017"/>
          <cell r="J2017">
            <v>17</v>
          </cell>
          <cell r="K2017">
            <v>0</v>
          </cell>
          <cell r="L2017">
            <v>0</v>
          </cell>
          <cell r="M2017">
            <v>0</v>
          </cell>
          <cell r="N2017"/>
          <cell r="O2017">
            <v>19</v>
          </cell>
          <cell r="P2017">
            <v>3</v>
          </cell>
          <cell r="Q2017"/>
          <cell r="R2017">
            <v>62</v>
          </cell>
          <cell r="S2017">
            <v>1</v>
          </cell>
          <cell r="T2017"/>
          <cell r="U2017">
            <v>120</v>
          </cell>
          <cell r="V2017">
            <v>4</v>
          </cell>
        </row>
        <row r="2018">
          <cell r="D2018" t="str">
            <v>Sebastopol 2015</v>
          </cell>
          <cell r="E2018">
            <v>22</v>
          </cell>
          <cell r="F2018">
            <v>0</v>
          </cell>
          <cell r="G2018">
            <v>0</v>
          </cell>
          <cell r="H2018">
            <v>0</v>
          </cell>
          <cell r="I2018"/>
          <cell r="J2018">
            <v>17</v>
          </cell>
          <cell r="K2018">
            <v>1</v>
          </cell>
          <cell r="L2018">
            <v>1</v>
          </cell>
          <cell r="M2018">
            <v>0</v>
          </cell>
          <cell r="N2018"/>
          <cell r="O2018">
            <v>19</v>
          </cell>
          <cell r="P2018">
            <v>2</v>
          </cell>
          <cell r="Q2018"/>
          <cell r="R2018">
            <v>62</v>
          </cell>
          <cell r="S2018">
            <v>9</v>
          </cell>
          <cell r="T2018"/>
          <cell r="U2018">
            <v>120</v>
          </cell>
          <cell r="V2018">
            <v>12</v>
          </cell>
        </row>
        <row r="2019">
          <cell r="D2019" t="str">
            <v>Sebastopol 2016</v>
          </cell>
          <cell r="E2019">
            <v>22</v>
          </cell>
          <cell r="F2019">
            <v>0</v>
          </cell>
          <cell r="G2019">
            <v>0</v>
          </cell>
          <cell r="H2019">
            <v>0</v>
          </cell>
          <cell r="I2019"/>
          <cell r="J2019">
            <v>17</v>
          </cell>
          <cell r="K2019">
            <v>0</v>
          </cell>
          <cell r="L2019">
            <v>0</v>
          </cell>
          <cell r="M2019">
            <v>0</v>
          </cell>
          <cell r="N2019"/>
          <cell r="O2019">
            <v>19</v>
          </cell>
          <cell r="P2019">
            <v>6</v>
          </cell>
          <cell r="Q2019"/>
          <cell r="R2019">
            <v>62</v>
          </cell>
          <cell r="S2019">
            <v>2</v>
          </cell>
          <cell r="T2019"/>
          <cell r="U2019">
            <v>120</v>
          </cell>
          <cell r="V2019">
            <v>8</v>
          </cell>
        </row>
        <row r="2020">
          <cell r="D2020" t="str">
            <v>Sebastopol 2017</v>
          </cell>
          <cell r="E2020">
            <v>22</v>
          </cell>
          <cell r="F2020">
            <v>0</v>
          </cell>
          <cell r="G2020">
            <v>0</v>
          </cell>
          <cell r="H2020">
            <v>0</v>
          </cell>
          <cell r="I2020"/>
          <cell r="J2020">
            <v>17</v>
          </cell>
          <cell r="K2020">
            <v>2</v>
          </cell>
          <cell r="L2020">
            <v>2</v>
          </cell>
          <cell r="M2020">
            <v>0</v>
          </cell>
          <cell r="N2020"/>
          <cell r="O2020">
            <v>19</v>
          </cell>
          <cell r="P2020">
            <v>4</v>
          </cell>
          <cell r="Q2020"/>
          <cell r="R2020">
            <v>62</v>
          </cell>
          <cell r="S2020">
            <v>7</v>
          </cell>
          <cell r="T2020"/>
          <cell r="U2020">
            <v>120</v>
          </cell>
          <cell r="V2020">
            <v>13</v>
          </cell>
        </row>
        <row r="2021">
          <cell r="D2021" t="str">
            <v>Selma 2013</v>
          </cell>
          <cell r="E2021"/>
          <cell r="F2021"/>
          <cell r="G2021"/>
          <cell r="H2021"/>
          <cell r="I2021"/>
          <cell r="J2021"/>
          <cell r="K2021"/>
          <cell r="L2021"/>
          <cell r="M2021"/>
          <cell r="N2021"/>
          <cell r="O2021"/>
          <cell r="P2021"/>
          <cell r="Q2021"/>
          <cell r="R2021"/>
          <cell r="S2021"/>
          <cell r="T2021"/>
          <cell r="U2021"/>
          <cell r="V2021"/>
        </row>
        <row r="2022">
          <cell r="D2022" t="str">
            <v>Selma 2014</v>
          </cell>
          <cell r="E2022">
            <v>0</v>
          </cell>
          <cell r="F2022">
            <v>0</v>
          </cell>
          <cell r="G2022">
            <v>0</v>
          </cell>
          <cell r="H2022">
            <v>0</v>
          </cell>
          <cell r="I2022">
            <v>0</v>
          </cell>
          <cell r="J2022">
            <v>0</v>
          </cell>
          <cell r="K2022">
            <v>0</v>
          </cell>
          <cell r="L2022">
            <v>0</v>
          </cell>
          <cell r="M2022">
            <v>0</v>
          </cell>
          <cell r="N2022">
            <v>0</v>
          </cell>
          <cell r="O2022">
            <v>0</v>
          </cell>
          <cell r="P2022">
            <v>0</v>
          </cell>
          <cell r="Q2022">
            <v>0</v>
          </cell>
          <cell r="R2022">
            <v>0</v>
          </cell>
          <cell r="S2022">
            <v>0</v>
          </cell>
          <cell r="T2022">
            <v>0</v>
          </cell>
          <cell r="U2022">
            <v>0</v>
          </cell>
          <cell r="V2022">
            <v>0</v>
          </cell>
        </row>
        <row r="2023">
          <cell r="D2023" t="str">
            <v>Selma 2015</v>
          </cell>
        </row>
        <row r="2024">
          <cell r="D2024" t="str">
            <v>Selma 2016</v>
          </cell>
        </row>
        <row r="2025">
          <cell r="D2025" t="str">
            <v>Selma 2017</v>
          </cell>
        </row>
        <row r="2026">
          <cell r="D2026" t="str">
            <v>Shafter 2013</v>
          </cell>
        </row>
        <row r="2027">
          <cell r="D2027" t="str">
            <v>Shafter 2014</v>
          </cell>
          <cell r="E2027">
            <v>0</v>
          </cell>
          <cell r="F2027">
            <v>0</v>
          </cell>
          <cell r="G2027">
            <v>0</v>
          </cell>
          <cell r="H2027">
            <v>0</v>
          </cell>
          <cell r="I2027">
            <v>0</v>
          </cell>
          <cell r="J2027">
            <v>0</v>
          </cell>
          <cell r="K2027">
            <v>0</v>
          </cell>
          <cell r="L2027">
            <v>0</v>
          </cell>
          <cell r="M2027">
            <v>0</v>
          </cell>
          <cell r="N2027">
            <v>0</v>
          </cell>
          <cell r="O2027">
            <v>0</v>
          </cell>
          <cell r="P2027">
            <v>0</v>
          </cell>
          <cell r="Q2027">
            <v>0</v>
          </cell>
          <cell r="R2027">
            <v>0</v>
          </cell>
          <cell r="S2027">
            <v>0</v>
          </cell>
          <cell r="T2027">
            <v>0</v>
          </cell>
          <cell r="U2027">
            <v>0</v>
          </cell>
          <cell r="V2027">
            <v>0</v>
          </cell>
        </row>
        <row r="2028">
          <cell r="D2028" t="str">
            <v>Shafter 2015</v>
          </cell>
        </row>
        <row r="2029">
          <cell r="D2029" t="str">
            <v>Shafter 2016</v>
          </cell>
        </row>
        <row r="2030">
          <cell r="D2030" t="str">
            <v>Shafter 2017</v>
          </cell>
        </row>
        <row r="2031">
          <cell r="D2031" t="str">
            <v>Shasta County - Unincorporated 2014</v>
          </cell>
          <cell r="E2031"/>
          <cell r="F2031"/>
          <cell r="G2031"/>
          <cell r="H2031"/>
          <cell r="I2031"/>
          <cell r="J2031"/>
          <cell r="K2031"/>
          <cell r="L2031"/>
          <cell r="M2031"/>
          <cell r="N2031"/>
          <cell r="O2031"/>
          <cell r="P2031"/>
          <cell r="Q2031"/>
          <cell r="R2031"/>
          <cell r="S2031"/>
          <cell r="T2031"/>
          <cell r="U2031"/>
          <cell r="V2031"/>
        </row>
        <row r="2032">
          <cell r="D2032" t="str">
            <v>Shasta County - Unincorporated 2015</v>
          </cell>
          <cell r="E2032"/>
          <cell r="F2032"/>
          <cell r="G2032"/>
          <cell r="H2032"/>
          <cell r="I2032"/>
          <cell r="J2032"/>
          <cell r="K2032"/>
          <cell r="L2032"/>
          <cell r="M2032"/>
          <cell r="N2032"/>
          <cell r="O2032"/>
          <cell r="P2032"/>
          <cell r="Q2032"/>
          <cell r="R2032"/>
          <cell r="S2032"/>
          <cell r="T2032"/>
          <cell r="U2032"/>
          <cell r="V2032"/>
        </row>
        <row r="2033">
          <cell r="D2033" t="str">
            <v>Shasta County - Unincorporated 2016</v>
          </cell>
          <cell r="E2033"/>
          <cell r="F2033"/>
          <cell r="G2033"/>
          <cell r="H2033"/>
          <cell r="I2033"/>
          <cell r="J2033"/>
          <cell r="K2033"/>
          <cell r="L2033"/>
          <cell r="M2033"/>
          <cell r="N2033"/>
          <cell r="O2033"/>
          <cell r="P2033"/>
          <cell r="Q2033"/>
          <cell r="R2033"/>
          <cell r="S2033"/>
          <cell r="T2033"/>
          <cell r="U2033"/>
          <cell r="V2033"/>
        </row>
        <row r="2034">
          <cell r="D2034" t="str">
            <v>Shasta County - Unincorporated 2017</v>
          </cell>
          <cell r="E2034">
            <v>189</v>
          </cell>
          <cell r="F2034">
            <v>4</v>
          </cell>
          <cell r="G2034">
            <v>0</v>
          </cell>
          <cell r="H2034">
            <v>4</v>
          </cell>
          <cell r="I2034"/>
          <cell r="J2034">
            <v>117</v>
          </cell>
          <cell r="K2034">
            <v>9</v>
          </cell>
          <cell r="L2034">
            <v>0</v>
          </cell>
          <cell r="M2034">
            <v>9</v>
          </cell>
          <cell r="N2034"/>
          <cell r="O2034">
            <v>128</v>
          </cell>
          <cell r="P2034">
            <v>132</v>
          </cell>
          <cell r="Q2034"/>
          <cell r="R2034">
            <v>321</v>
          </cell>
          <cell r="S2034">
            <v>1</v>
          </cell>
          <cell r="T2034"/>
          <cell r="U2034">
            <v>755</v>
          </cell>
          <cell r="V2034">
            <v>146</v>
          </cell>
        </row>
        <row r="2035">
          <cell r="D2035" t="str">
            <v>Shasta Lake 2014</v>
          </cell>
          <cell r="E2035"/>
          <cell r="F2035"/>
          <cell r="G2035"/>
          <cell r="H2035"/>
          <cell r="I2035"/>
          <cell r="J2035"/>
          <cell r="K2035"/>
          <cell r="L2035"/>
          <cell r="M2035"/>
          <cell r="N2035"/>
          <cell r="O2035"/>
          <cell r="P2035"/>
          <cell r="Q2035"/>
          <cell r="R2035"/>
          <cell r="S2035"/>
          <cell r="T2035"/>
          <cell r="U2035"/>
          <cell r="V2035"/>
        </row>
        <row r="2036">
          <cell r="D2036" t="str">
            <v>Shasta Lake 2015</v>
          </cell>
          <cell r="E2036">
            <v>32</v>
          </cell>
          <cell r="F2036">
            <v>7</v>
          </cell>
          <cell r="G2036">
            <v>7</v>
          </cell>
          <cell r="H2036">
            <v>0</v>
          </cell>
          <cell r="I2036"/>
          <cell r="J2036">
            <v>21</v>
          </cell>
          <cell r="K2036">
            <v>13</v>
          </cell>
          <cell r="L2036">
            <v>13</v>
          </cell>
          <cell r="M2036">
            <v>0</v>
          </cell>
          <cell r="N2036"/>
          <cell r="O2036">
            <v>23</v>
          </cell>
          <cell r="P2036">
            <v>0</v>
          </cell>
          <cell r="Q2036"/>
          <cell r="R2036">
            <v>58</v>
          </cell>
          <cell r="S2036">
            <v>0</v>
          </cell>
          <cell r="T2036"/>
          <cell r="U2036">
            <v>134</v>
          </cell>
          <cell r="V2036">
            <v>20</v>
          </cell>
        </row>
        <row r="2037">
          <cell r="D2037" t="str">
            <v>Shasta Lake 2016</v>
          </cell>
          <cell r="E2037">
            <v>32</v>
          </cell>
          <cell r="F2037">
            <v>2</v>
          </cell>
          <cell r="G2037">
            <v>2</v>
          </cell>
          <cell r="H2037">
            <v>0</v>
          </cell>
          <cell r="I2037"/>
          <cell r="J2037">
            <v>21</v>
          </cell>
          <cell r="K2037">
            <v>0</v>
          </cell>
          <cell r="L2037">
            <v>0</v>
          </cell>
          <cell r="M2037">
            <v>0</v>
          </cell>
          <cell r="N2037"/>
          <cell r="O2037">
            <v>23</v>
          </cell>
          <cell r="P2037">
            <v>8</v>
          </cell>
          <cell r="Q2037"/>
          <cell r="R2037">
            <v>58</v>
          </cell>
          <cell r="S2037">
            <v>0</v>
          </cell>
          <cell r="T2037"/>
          <cell r="U2037">
            <v>134</v>
          </cell>
          <cell r="V2037">
            <v>10</v>
          </cell>
        </row>
        <row r="2038">
          <cell r="D2038" t="str">
            <v>Shasta Lake 2017</v>
          </cell>
          <cell r="E2038">
            <v>32</v>
          </cell>
          <cell r="F2038">
            <v>0</v>
          </cell>
          <cell r="G2038">
            <v>0</v>
          </cell>
          <cell r="H2038">
            <v>0</v>
          </cell>
          <cell r="I2038"/>
          <cell r="J2038">
            <v>21</v>
          </cell>
          <cell r="K2038">
            <v>4</v>
          </cell>
          <cell r="L2038">
            <v>1</v>
          </cell>
          <cell r="M2038">
            <v>3</v>
          </cell>
          <cell r="N2038"/>
          <cell r="O2038">
            <v>23</v>
          </cell>
          <cell r="P2038">
            <v>29</v>
          </cell>
          <cell r="Q2038"/>
          <cell r="R2038">
            <v>58</v>
          </cell>
          <cell r="S2038">
            <v>2</v>
          </cell>
          <cell r="T2038"/>
          <cell r="U2038">
            <v>134</v>
          </cell>
          <cell r="V2038">
            <v>35</v>
          </cell>
        </row>
        <row r="2039">
          <cell r="D2039" t="str">
            <v>Sierra County - Unincorporated 2014</v>
          </cell>
          <cell r="E2039">
            <v>0</v>
          </cell>
          <cell r="F2039">
            <v>0</v>
          </cell>
          <cell r="G2039">
            <v>0</v>
          </cell>
          <cell r="H2039">
            <v>0</v>
          </cell>
          <cell r="I2039">
            <v>0</v>
          </cell>
          <cell r="J2039">
            <v>0</v>
          </cell>
          <cell r="K2039">
            <v>0</v>
          </cell>
          <cell r="L2039">
            <v>0</v>
          </cell>
          <cell r="M2039">
            <v>0</v>
          </cell>
          <cell r="N2039">
            <v>0</v>
          </cell>
          <cell r="O2039">
            <v>0</v>
          </cell>
          <cell r="P2039">
            <v>0</v>
          </cell>
          <cell r="Q2039">
            <v>0</v>
          </cell>
          <cell r="R2039">
            <v>0</v>
          </cell>
          <cell r="S2039">
            <v>0</v>
          </cell>
          <cell r="T2039">
            <v>0</v>
          </cell>
          <cell r="U2039">
            <v>0</v>
          </cell>
          <cell r="V2039">
            <v>0</v>
          </cell>
        </row>
        <row r="2040">
          <cell r="D2040" t="str">
            <v>Sierra County - Unincorporated 2015</v>
          </cell>
        </row>
        <row r="2041">
          <cell r="D2041" t="str">
            <v>Sierra County - Unincorporated 2016</v>
          </cell>
        </row>
        <row r="2042">
          <cell r="D2042" t="str">
            <v>Sierra County - Unincorporated 2017</v>
          </cell>
        </row>
        <row r="2043">
          <cell r="D2043" t="str">
            <v>Sierra Madre 2013</v>
          </cell>
        </row>
        <row r="2044">
          <cell r="D2044" t="str">
            <v>Sierra Madre 2014</v>
          </cell>
          <cell r="E2044">
            <v>14</v>
          </cell>
          <cell r="F2044">
            <v>2</v>
          </cell>
          <cell r="G2044">
            <v>0</v>
          </cell>
          <cell r="H2044">
            <v>2</v>
          </cell>
          <cell r="I2044"/>
          <cell r="J2044">
            <v>9</v>
          </cell>
          <cell r="K2044">
            <v>5</v>
          </cell>
          <cell r="L2044">
            <v>0</v>
          </cell>
          <cell r="M2044">
            <v>5</v>
          </cell>
          <cell r="N2044"/>
          <cell r="O2044">
            <v>9</v>
          </cell>
          <cell r="P2044">
            <v>0</v>
          </cell>
          <cell r="Q2044"/>
          <cell r="R2044">
            <v>23</v>
          </cell>
          <cell r="S2044">
            <v>5</v>
          </cell>
          <cell r="T2044"/>
          <cell r="U2044">
            <v>55</v>
          </cell>
          <cell r="V2044">
            <v>12</v>
          </cell>
        </row>
        <row r="2045">
          <cell r="D2045" t="str">
            <v>Sierra Madre 2015</v>
          </cell>
          <cell r="E2045">
            <v>14</v>
          </cell>
          <cell r="F2045">
            <v>0</v>
          </cell>
          <cell r="G2045">
            <v>0</v>
          </cell>
          <cell r="H2045">
            <v>0</v>
          </cell>
          <cell r="I2045"/>
          <cell r="J2045">
            <v>9</v>
          </cell>
          <cell r="K2045">
            <v>0</v>
          </cell>
          <cell r="L2045">
            <v>0</v>
          </cell>
          <cell r="M2045">
            <v>0</v>
          </cell>
          <cell r="N2045"/>
          <cell r="O2045">
            <v>9</v>
          </cell>
          <cell r="P2045">
            <v>0</v>
          </cell>
          <cell r="Q2045"/>
          <cell r="R2045">
            <v>23</v>
          </cell>
          <cell r="S2045">
            <v>77</v>
          </cell>
          <cell r="T2045"/>
          <cell r="U2045">
            <v>55</v>
          </cell>
          <cell r="V2045">
            <v>77</v>
          </cell>
        </row>
        <row r="2046">
          <cell r="D2046" t="str">
            <v>Sierra Madre 2016</v>
          </cell>
          <cell r="E2046">
            <v>14</v>
          </cell>
          <cell r="F2046">
            <v>0</v>
          </cell>
          <cell r="G2046">
            <v>0</v>
          </cell>
          <cell r="H2046">
            <v>0</v>
          </cell>
          <cell r="I2046"/>
          <cell r="J2046">
            <v>9</v>
          </cell>
          <cell r="K2046">
            <v>1</v>
          </cell>
          <cell r="L2046">
            <v>0</v>
          </cell>
          <cell r="M2046">
            <v>1</v>
          </cell>
          <cell r="N2046"/>
          <cell r="O2046">
            <v>9</v>
          </cell>
          <cell r="P2046">
            <v>0</v>
          </cell>
          <cell r="Q2046"/>
          <cell r="R2046">
            <v>23</v>
          </cell>
          <cell r="S2046">
            <v>0</v>
          </cell>
          <cell r="T2046"/>
          <cell r="U2046">
            <v>55</v>
          </cell>
          <cell r="V2046">
            <v>1</v>
          </cell>
        </row>
        <row r="2047">
          <cell r="D2047" t="str">
            <v>Sierra Madre 2017</v>
          </cell>
          <cell r="E2047">
            <v>14</v>
          </cell>
          <cell r="F2047">
            <v>0</v>
          </cell>
          <cell r="G2047">
            <v>0</v>
          </cell>
          <cell r="H2047">
            <v>0</v>
          </cell>
          <cell r="I2047"/>
          <cell r="J2047">
            <v>9</v>
          </cell>
          <cell r="K2047">
            <v>1</v>
          </cell>
          <cell r="L2047">
            <v>0</v>
          </cell>
          <cell r="M2047">
            <v>1</v>
          </cell>
          <cell r="N2047"/>
          <cell r="O2047">
            <v>9</v>
          </cell>
          <cell r="P2047">
            <v>3</v>
          </cell>
          <cell r="Q2047"/>
          <cell r="R2047">
            <v>23</v>
          </cell>
          <cell r="S2047">
            <v>0</v>
          </cell>
          <cell r="T2047"/>
          <cell r="U2047">
            <v>55</v>
          </cell>
          <cell r="V2047">
            <v>4</v>
          </cell>
        </row>
        <row r="2048">
          <cell r="D2048" t="str">
            <v>Signal Hill 2013</v>
          </cell>
          <cell r="E2048"/>
          <cell r="F2048"/>
          <cell r="G2048"/>
          <cell r="H2048"/>
          <cell r="I2048"/>
          <cell r="J2048"/>
          <cell r="K2048"/>
          <cell r="L2048"/>
          <cell r="M2048"/>
          <cell r="N2048"/>
          <cell r="O2048"/>
          <cell r="P2048"/>
          <cell r="Q2048"/>
          <cell r="R2048"/>
          <cell r="S2048"/>
          <cell r="T2048"/>
          <cell r="U2048"/>
          <cell r="V2048"/>
        </row>
        <row r="2049">
          <cell r="D2049" t="str">
            <v>Signal Hill 2014</v>
          </cell>
          <cell r="E2049">
            <v>44</v>
          </cell>
          <cell r="F2049">
            <v>0</v>
          </cell>
          <cell r="G2049">
            <v>0</v>
          </cell>
          <cell r="H2049">
            <v>0</v>
          </cell>
          <cell r="I2049"/>
          <cell r="J2049">
            <v>27</v>
          </cell>
          <cell r="K2049">
            <v>0</v>
          </cell>
          <cell r="L2049">
            <v>0</v>
          </cell>
          <cell r="M2049">
            <v>0</v>
          </cell>
          <cell r="N2049"/>
          <cell r="O2049">
            <v>28</v>
          </cell>
          <cell r="P2049">
            <v>17</v>
          </cell>
          <cell r="Q2049"/>
          <cell r="R2049">
            <v>70</v>
          </cell>
          <cell r="S2049">
            <v>1</v>
          </cell>
          <cell r="T2049"/>
          <cell r="U2049">
            <v>169</v>
          </cell>
          <cell r="V2049">
            <v>18</v>
          </cell>
        </row>
        <row r="2050">
          <cell r="D2050" t="str">
            <v>Signal Hill 2015</v>
          </cell>
          <cell r="E2050">
            <v>44</v>
          </cell>
          <cell r="F2050">
            <v>44</v>
          </cell>
          <cell r="G2050">
            <v>44</v>
          </cell>
          <cell r="H2050">
            <v>0</v>
          </cell>
          <cell r="I2050"/>
          <cell r="J2050">
            <v>27</v>
          </cell>
          <cell r="K2050">
            <v>27</v>
          </cell>
          <cell r="L2050">
            <v>27</v>
          </cell>
          <cell r="M2050">
            <v>0</v>
          </cell>
          <cell r="N2050"/>
          <cell r="O2050">
            <v>28</v>
          </cell>
          <cell r="P2050">
            <v>2</v>
          </cell>
          <cell r="Q2050"/>
          <cell r="R2050">
            <v>70</v>
          </cell>
          <cell r="S2050">
            <v>0</v>
          </cell>
          <cell r="T2050"/>
          <cell r="U2050">
            <v>169</v>
          </cell>
          <cell r="V2050">
            <v>73</v>
          </cell>
        </row>
        <row r="2051">
          <cell r="D2051" t="str">
            <v>Signal Hill 2016</v>
          </cell>
          <cell r="E2051">
            <v>44</v>
          </cell>
          <cell r="F2051">
            <v>0</v>
          </cell>
          <cell r="G2051">
            <v>0</v>
          </cell>
          <cell r="H2051">
            <v>0</v>
          </cell>
          <cell r="I2051"/>
          <cell r="J2051">
            <v>27</v>
          </cell>
          <cell r="K2051">
            <v>0</v>
          </cell>
          <cell r="L2051">
            <v>0</v>
          </cell>
          <cell r="M2051">
            <v>0</v>
          </cell>
          <cell r="N2051"/>
          <cell r="O2051">
            <v>28</v>
          </cell>
          <cell r="P2051">
            <v>0</v>
          </cell>
          <cell r="Q2051"/>
          <cell r="R2051">
            <v>70</v>
          </cell>
          <cell r="S2051">
            <v>3</v>
          </cell>
          <cell r="T2051"/>
          <cell r="U2051">
            <v>169</v>
          </cell>
          <cell r="V2051">
            <v>3</v>
          </cell>
        </row>
        <row r="2052">
          <cell r="D2052" t="str">
            <v>Signal Hill 2017</v>
          </cell>
          <cell r="E2052">
            <v>44</v>
          </cell>
          <cell r="F2052">
            <v>0</v>
          </cell>
          <cell r="G2052">
            <v>0</v>
          </cell>
          <cell r="H2052">
            <v>0</v>
          </cell>
          <cell r="I2052"/>
          <cell r="J2052">
            <v>27</v>
          </cell>
          <cell r="K2052">
            <v>0</v>
          </cell>
          <cell r="L2052">
            <v>0</v>
          </cell>
          <cell r="M2052">
            <v>0</v>
          </cell>
          <cell r="N2052"/>
          <cell r="O2052">
            <v>28</v>
          </cell>
          <cell r="P2052">
            <v>0</v>
          </cell>
          <cell r="Q2052"/>
          <cell r="R2052">
            <v>70</v>
          </cell>
          <cell r="S2052">
            <v>24</v>
          </cell>
          <cell r="T2052"/>
          <cell r="U2052">
            <v>169</v>
          </cell>
          <cell r="V2052">
            <v>24</v>
          </cell>
        </row>
        <row r="2053">
          <cell r="D2053" t="str">
            <v>Simi Valley 2013</v>
          </cell>
          <cell r="E2053"/>
          <cell r="F2053"/>
          <cell r="G2053"/>
          <cell r="H2053"/>
          <cell r="I2053"/>
          <cell r="J2053"/>
          <cell r="K2053"/>
          <cell r="L2053"/>
          <cell r="M2053"/>
          <cell r="N2053"/>
          <cell r="O2053"/>
          <cell r="P2053"/>
          <cell r="Q2053"/>
          <cell r="R2053"/>
          <cell r="S2053"/>
          <cell r="T2053"/>
          <cell r="U2053"/>
          <cell r="V2053"/>
        </row>
        <row r="2054">
          <cell r="D2054" t="str">
            <v>Simi Valley 2014</v>
          </cell>
          <cell r="E2054">
            <v>310</v>
          </cell>
          <cell r="F2054">
            <v>0</v>
          </cell>
          <cell r="G2054">
            <v>0</v>
          </cell>
          <cell r="H2054">
            <v>0</v>
          </cell>
          <cell r="I2054"/>
          <cell r="J2054">
            <v>208</v>
          </cell>
          <cell r="K2054">
            <v>0</v>
          </cell>
          <cell r="L2054">
            <v>0</v>
          </cell>
          <cell r="M2054">
            <v>0</v>
          </cell>
          <cell r="N2054"/>
          <cell r="O2054">
            <v>229</v>
          </cell>
          <cell r="P2054">
            <v>0</v>
          </cell>
          <cell r="Q2054"/>
          <cell r="R2054">
            <v>509</v>
          </cell>
          <cell r="S2054">
            <v>42</v>
          </cell>
          <cell r="T2054"/>
          <cell r="U2054">
            <v>1256</v>
          </cell>
          <cell r="V2054">
            <v>42</v>
          </cell>
        </row>
        <row r="2055">
          <cell r="D2055" t="str">
            <v>Simi Valley 2015</v>
          </cell>
          <cell r="E2055">
            <v>310</v>
          </cell>
          <cell r="F2055">
            <v>0</v>
          </cell>
          <cell r="G2055">
            <v>0</v>
          </cell>
          <cell r="H2055">
            <v>0</v>
          </cell>
          <cell r="I2055"/>
          <cell r="J2055">
            <v>208</v>
          </cell>
          <cell r="K2055">
            <v>0</v>
          </cell>
          <cell r="L2055">
            <v>0</v>
          </cell>
          <cell r="M2055">
            <v>0</v>
          </cell>
          <cell r="N2055"/>
          <cell r="O2055">
            <v>229</v>
          </cell>
          <cell r="P2055">
            <v>15</v>
          </cell>
          <cell r="Q2055"/>
          <cell r="R2055">
            <v>509</v>
          </cell>
          <cell r="S2055">
            <v>11</v>
          </cell>
          <cell r="T2055"/>
          <cell r="U2055">
            <v>1256</v>
          </cell>
          <cell r="V2055">
            <v>26</v>
          </cell>
        </row>
        <row r="2056">
          <cell r="D2056" t="str">
            <v>Simi Valley 2016</v>
          </cell>
          <cell r="E2056">
            <v>310</v>
          </cell>
          <cell r="F2056">
            <v>0</v>
          </cell>
          <cell r="G2056">
            <v>0</v>
          </cell>
          <cell r="H2056">
            <v>0</v>
          </cell>
          <cell r="I2056"/>
          <cell r="J2056">
            <v>208</v>
          </cell>
          <cell r="K2056">
            <v>1</v>
          </cell>
          <cell r="L2056">
            <v>1</v>
          </cell>
          <cell r="M2056">
            <v>0</v>
          </cell>
          <cell r="N2056"/>
          <cell r="O2056">
            <v>229</v>
          </cell>
          <cell r="P2056">
            <v>0</v>
          </cell>
          <cell r="Q2056"/>
          <cell r="R2056">
            <v>509</v>
          </cell>
          <cell r="S2056">
            <v>152</v>
          </cell>
          <cell r="T2056"/>
          <cell r="U2056">
            <v>1256</v>
          </cell>
          <cell r="V2056">
            <v>153</v>
          </cell>
        </row>
        <row r="2057">
          <cell r="D2057" t="str">
            <v>Simi Valley 2017</v>
          </cell>
          <cell r="E2057">
            <v>310</v>
          </cell>
          <cell r="F2057">
            <v>30</v>
          </cell>
          <cell r="G2057">
            <v>30</v>
          </cell>
          <cell r="H2057">
            <v>0</v>
          </cell>
          <cell r="I2057"/>
          <cell r="J2057">
            <v>208</v>
          </cell>
          <cell r="K2057">
            <v>0</v>
          </cell>
          <cell r="L2057">
            <v>0</v>
          </cell>
          <cell r="M2057">
            <v>0</v>
          </cell>
          <cell r="N2057"/>
          <cell r="O2057">
            <v>229</v>
          </cell>
          <cell r="P2057">
            <v>12</v>
          </cell>
          <cell r="Q2057"/>
          <cell r="R2057">
            <v>509</v>
          </cell>
          <cell r="S2057">
            <v>59</v>
          </cell>
          <cell r="T2057"/>
          <cell r="U2057">
            <v>1256</v>
          </cell>
          <cell r="V2057">
            <v>101</v>
          </cell>
        </row>
        <row r="2058">
          <cell r="D2058" t="str">
            <v>Siskiyou County - Unincorporated 2014</v>
          </cell>
          <cell r="E2058">
            <v>0</v>
          </cell>
          <cell r="F2058">
            <v>0</v>
          </cell>
          <cell r="G2058">
            <v>0</v>
          </cell>
          <cell r="H2058">
            <v>0</v>
          </cell>
          <cell r="I2058">
            <v>0</v>
          </cell>
          <cell r="J2058">
            <v>0</v>
          </cell>
          <cell r="K2058">
            <v>0</v>
          </cell>
          <cell r="L2058">
            <v>0</v>
          </cell>
          <cell r="M2058">
            <v>0</v>
          </cell>
          <cell r="N2058">
            <v>0</v>
          </cell>
          <cell r="O2058">
            <v>0</v>
          </cell>
          <cell r="P2058">
            <v>0</v>
          </cell>
          <cell r="Q2058">
            <v>0</v>
          </cell>
          <cell r="R2058">
            <v>0</v>
          </cell>
          <cell r="S2058">
            <v>0</v>
          </cell>
          <cell r="T2058">
            <v>0</v>
          </cell>
          <cell r="U2058">
            <v>0</v>
          </cell>
          <cell r="V2058">
            <v>0</v>
          </cell>
        </row>
        <row r="2059">
          <cell r="D2059" t="str">
            <v>Siskiyou County - Unincorporated 2015</v>
          </cell>
        </row>
        <row r="2060">
          <cell r="D2060" t="str">
            <v>Siskiyou County - Unincorporated 2016</v>
          </cell>
        </row>
        <row r="2061">
          <cell r="D2061" t="str">
            <v>Siskiyou County - Unincorporated 2017</v>
          </cell>
        </row>
        <row r="2062">
          <cell r="D2062" t="str">
            <v>Solana Beach 2013</v>
          </cell>
          <cell r="E2062">
            <v>85</v>
          </cell>
          <cell r="F2062">
            <v>0</v>
          </cell>
          <cell r="G2062">
            <v>0</v>
          </cell>
          <cell r="H2062">
            <v>0</v>
          </cell>
          <cell r="I2062"/>
          <cell r="J2062">
            <v>65</v>
          </cell>
          <cell r="K2062">
            <v>1</v>
          </cell>
          <cell r="L2062">
            <v>0</v>
          </cell>
          <cell r="M2062">
            <v>1</v>
          </cell>
          <cell r="N2062"/>
          <cell r="O2062">
            <v>59</v>
          </cell>
          <cell r="P2062">
            <v>0</v>
          </cell>
          <cell r="Q2062"/>
          <cell r="R2062">
            <v>131</v>
          </cell>
          <cell r="S2062">
            <v>11</v>
          </cell>
          <cell r="T2062"/>
          <cell r="U2062">
            <v>340</v>
          </cell>
          <cell r="V2062">
            <v>12</v>
          </cell>
        </row>
        <row r="2063">
          <cell r="D2063" t="str">
            <v>Solana Beach 2014</v>
          </cell>
          <cell r="E2063">
            <v>85</v>
          </cell>
          <cell r="F2063">
            <v>0</v>
          </cell>
          <cell r="G2063">
            <v>0</v>
          </cell>
          <cell r="H2063">
            <v>0</v>
          </cell>
          <cell r="I2063"/>
          <cell r="J2063">
            <v>65</v>
          </cell>
          <cell r="K2063">
            <v>0</v>
          </cell>
          <cell r="L2063">
            <v>0</v>
          </cell>
          <cell r="M2063">
            <v>0</v>
          </cell>
          <cell r="N2063"/>
          <cell r="O2063">
            <v>59</v>
          </cell>
          <cell r="P2063">
            <v>0</v>
          </cell>
          <cell r="Q2063"/>
          <cell r="R2063">
            <v>131</v>
          </cell>
          <cell r="S2063">
            <v>5</v>
          </cell>
          <cell r="T2063"/>
          <cell r="U2063">
            <v>340</v>
          </cell>
          <cell r="V2063">
            <v>5</v>
          </cell>
        </row>
        <row r="2064">
          <cell r="D2064" t="str">
            <v>Solana Beach 2015</v>
          </cell>
          <cell r="E2064">
            <v>85</v>
          </cell>
          <cell r="F2064">
            <v>0</v>
          </cell>
          <cell r="G2064">
            <v>0</v>
          </cell>
          <cell r="H2064">
            <v>0</v>
          </cell>
          <cell r="I2064"/>
          <cell r="J2064">
            <v>65</v>
          </cell>
          <cell r="K2064">
            <v>1</v>
          </cell>
          <cell r="L2064">
            <v>1</v>
          </cell>
          <cell r="M2064">
            <v>0</v>
          </cell>
          <cell r="N2064"/>
          <cell r="O2064">
            <v>59</v>
          </cell>
          <cell r="P2064">
            <v>0</v>
          </cell>
          <cell r="Q2064"/>
          <cell r="R2064">
            <v>131</v>
          </cell>
          <cell r="S2064">
            <v>3</v>
          </cell>
          <cell r="T2064"/>
          <cell r="U2064">
            <v>340</v>
          </cell>
          <cell r="V2064">
            <v>4</v>
          </cell>
        </row>
        <row r="2065">
          <cell r="D2065" t="str">
            <v>Solana Beach 2016</v>
          </cell>
          <cell r="E2065">
            <v>85</v>
          </cell>
          <cell r="F2065">
            <v>0</v>
          </cell>
          <cell r="G2065">
            <v>0</v>
          </cell>
          <cell r="H2065">
            <v>0</v>
          </cell>
          <cell r="I2065"/>
          <cell r="J2065">
            <v>65</v>
          </cell>
          <cell r="K2065">
            <v>1</v>
          </cell>
          <cell r="L2065">
            <v>1</v>
          </cell>
          <cell r="M2065">
            <v>0</v>
          </cell>
          <cell r="N2065"/>
          <cell r="O2065">
            <v>59</v>
          </cell>
          <cell r="P2065">
            <v>0</v>
          </cell>
          <cell r="Q2065"/>
          <cell r="R2065">
            <v>131</v>
          </cell>
          <cell r="S2065">
            <v>5</v>
          </cell>
          <cell r="T2065"/>
          <cell r="U2065">
            <v>340</v>
          </cell>
          <cell r="V2065">
            <v>6</v>
          </cell>
        </row>
        <row r="2066">
          <cell r="D2066" t="str">
            <v>Solana Beach 2017</v>
          </cell>
          <cell r="E2066">
            <v>85</v>
          </cell>
          <cell r="F2066">
            <v>0</v>
          </cell>
          <cell r="G2066">
            <v>0</v>
          </cell>
          <cell r="H2066">
            <v>0</v>
          </cell>
          <cell r="I2066"/>
          <cell r="J2066">
            <v>65</v>
          </cell>
          <cell r="K2066">
            <v>2</v>
          </cell>
          <cell r="L2066">
            <v>2</v>
          </cell>
          <cell r="M2066">
            <v>0</v>
          </cell>
          <cell r="N2066"/>
          <cell r="O2066">
            <v>59</v>
          </cell>
          <cell r="P2066">
            <v>3</v>
          </cell>
          <cell r="Q2066"/>
          <cell r="R2066">
            <v>131</v>
          </cell>
          <cell r="S2066">
            <v>12</v>
          </cell>
          <cell r="T2066"/>
          <cell r="U2066">
            <v>340</v>
          </cell>
          <cell r="V2066">
            <v>17</v>
          </cell>
        </row>
        <row r="2067">
          <cell r="D2067" t="str">
            <v>Solano County - Unincorporated 2014</v>
          </cell>
          <cell r="E2067">
            <v>26</v>
          </cell>
          <cell r="F2067">
            <v>1</v>
          </cell>
          <cell r="G2067">
            <v>1</v>
          </cell>
          <cell r="H2067">
            <v>0</v>
          </cell>
          <cell r="I2067"/>
          <cell r="J2067">
            <v>15</v>
          </cell>
          <cell r="K2067">
            <v>13</v>
          </cell>
          <cell r="L2067">
            <v>13</v>
          </cell>
          <cell r="M2067">
            <v>0</v>
          </cell>
          <cell r="N2067"/>
          <cell r="O2067">
            <v>19</v>
          </cell>
          <cell r="P2067">
            <v>2</v>
          </cell>
          <cell r="Q2067"/>
          <cell r="R2067">
            <v>43</v>
          </cell>
          <cell r="S2067">
            <v>7</v>
          </cell>
          <cell r="T2067"/>
          <cell r="U2067">
            <v>103</v>
          </cell>
          <cell r="V2067">
            <v>23</v>
          </cell>
        </row>
        <row r="2068">
          <cell r="D2068" t="str">
            <v>Solano County - Unincorporated 2015</v>
          </cell>
          <cell r="E2068">
            <v>26</v>
          </cell>
          <cell r="F2068">
            <v>0</v>
          </cell>
          <cell r="G2068">
            <v>0</v>
          </cell>
          <cell r="H2068">
            <v>0</v>
          </cell>
          <cell r="I2068"/>
          <cell r="J2068">
            <v>15</v>
          </cell>
          <cell r="K2068">
            <v>11</v>
          </cell>
          <cell r="L2068">
            <v>11</v>
          </cell>
          <cell r="M2068">
            <v>0</v>
          </cell>
          <cell r="N2068"/>
          <cell r="O2068">
            <v>19</v>
          </cell>
          <cell r="P2068">
            <v>7</v>
          </cell>
          <cell r="Q2068"/>
          <cell r="R2068">
            <v>43</v>
          </cell>
          <cell r="S2068">
            <v>14</v>
          </cell>
          <cell r="T2068"/>
          <cell r="U2068">
            <v>103</v>
          </cell>
          <cell r="V2068">
            <v>32</v>
          </cell>
        </row>
        <row r="2069">
          <cell r="D2069" t="str">
            <v>Solano County - Unincorporated 2016</v>
          </cell>
          <cell r="E2069">
            <v>26</v>
          </cell>
          <cell r="F2069">
            <v>3</v>
          </cell>
          <cell r="G2069">
            <v>3</v>
          </cell>
          <cell r="H2069">
            <v>0</v>
          </cell>
          <cell r="I2069"/>
          <cell r="J2069">
            <v>15</v>
          </cell>
          <cell r="K2069">
            <v>8</v>
          </cell>
          <cell r="L2069">
            <v>8</v>
          </cell>
          <cell r="M2069">
            <v>0</v>
          </cell>
          <cell r="N2069"/>
          <cell r="O2069">
            <v>19</v>
          </cell>
          <cell r="P2069">
            <v>5</v>
          </cell>
          <cell r="Q2069"/>
          <cell r="R2069">
            <v>43</v>
          </cell>
          <cell r="S2069">
            <v>16</v>
          </cell>
          <cell r="T2069"/>
          <cell r="U2069">
            <v>103</v>
          </cell>
          <cell r="V2069">
            <v>32</v>
          </cell>
        </row>
        <row r="2070">
          <cell r="D2070" t="str">
            <v>Solano County - Unincorporated 2017</v>
          </cell>
          <cell r="E2070">
            <v>26</v>
          </cell>
          <cell r="F2070">
            <v>0</v>
          </cell>
          <cell r="G2070">
            <v>0</v>
          </cell>
          <cell r="H2070">
            <v>0</v>
          </cell>
          <cell r="I2070"/>
          <cell r="J2070">
            <v>15</v>
          </cell>
          <cell r="K2070">
            <v>6</v>
          </cell>
          <cell r="L2070">
            <v>0</v>
          </cell>
          <cell r="M2070">
            <v>6</v>
          </cell>
          <cell r="N2070"/>
          <cell r="O2070">
            <v>19</v>
          </cell>
          <cell r="P2070">
            <v>5</v>
          </cell>
          <cell r="Q2070"/>
          <cell r="R2070">
            <v>43</v>
          </cell>
          <cell r="S2070">
            <v>9</v>
          </cell>
          <cell r="T2070"/>
          <cell r="U2070">
            <v>103</v>
          </cell>
          <cell r="V2070">
            <v>20</v>
          </cell>
        </row>
        <row r="2071">
          <cell r="D2071" t="str">
            <v>Soledad 2014</v>
          </cell>
          <cell r="E2071">
            <v>0</v>
          </cell>
          <cell r="F2071">
            <v>0</v>
          </cell>
          <cell r="G2071">
            <v>0</v>
          </cell>
          <cell r="H2071">
            <v>0</v>
          </cell>
          <cell r="I2071">
            <v>0</v>
          </cell>
          <cell r="J2071">
            <v>0</v>
          </cell>
          <cell r="K2071">
            <v>0</v>
          </cell>
          <cell r="L2071">
            <v>0</v>
          </cell>
          <cell r="M2071">
            <v>0</v>
          </cell>
          <cell r="N2071">
            <v>0</v>
          </cell>
          <cell r="O2071">
            <v>0</v>
          </cell>
          <cell r="P2071">
            <v>0</v>
          </cell>
          <cell r="Q2071">
            <v>0</v>
          </cell>
          <cell r="R2071">
            <v>0</v>
          </cell>
          <cell r="S2071">
            <v>0</v>
          </cell>
          <cell r="T2071">
            <v>0</v>
          </cell>
          <cell r="U2071">
            <v>0</v>
          </cell>
          <cell r="V2071">
            <v>0</v>
          </cell>
        </row>
        <row r="2072">
          <cell r="D2072" t="str">
            <v>Soledad 2015</v>
          </cell>
        </row>
        <row r="2073">
          <cell r="D2073" t="str">
            <v>Soledad 2016</v>
          </cell>
        </row>
        <row r="2074">
          <cell r="D2074" t="str">
            <v>Soledad 2017</v>
          </cell>
        </row>
        <row r="2075">
          <cell r="D2075" t="str">
            <v>Solvang 2014</v>
          </cell>
        </row>
        <row r="2076">
          <cell r="D2076" t="str">
            <v>Solvang 2015</v>
          </cell>
          <cell r="E2076">
            <v>42</v>
          </cell>
          <cell r="F2076">
            <v>0</v>
          </cell>
          <cell r="G2076">
            <v>0</v>
          </cell>
          <cell r="H2076">
            <v>0</v>
          </cell>
          <cell r="I2076"/>
          <cell r="J2076">
            <v>28</v>
          </cell>
          <cell r="K2076">
            <v>0</v>
          </cell>
          <cell r="L2076">
            <v>0</v>
          </cell>
          <cell r="M2076">
            <v>0</v>
          </cell>
          <cell r="N2076"/>
          <cell r="O2076">
            <v>30</v>
          </cell>
          <cell r="P2076">
            <v>0</v>
          </cell>
          <cell r="Q2076"/>
          <cell r="R2076">
            <v>75</v>
          </cell>
          <cell r="S2076">
            <v>35</v>
          </cell>
          <cell r="T2076"/>
          <cell r="U2076">
            <v>175</v>
          </cell>
          <cell r="V2076">
            <v>35</v>
          </cell>
        </row>
        <row r="2077">
          <cell r="D2077" t="str">
            <v>Solvang 2016</v>
          </cell>
          <cell r="E2077">
            <v>42</v>
          </cell>
          <cell r="F2077">
            <v>35</v>
          </cell>
          <cell r="G2077">
            <v>35</v>
          </cell>
          <cell r="H2077">
            <v>0</v>
          </cell>
          <cell r="I2077"/>
          <cell r="J2077">
            <v>28</v>
          </cell>
          <cell r="K2077">
            <v>10</v>
          </cell>
          <cell r="L2077">
            <v>10</v>
          </cell>
          <cell r="M2077">
            <v>0</v>
          </cell>
          <cell r="N2077"/>
          <cell r="O2077">
            <v>30</v>
          </cell>
          <cell r="P2077">
            <v>0</v>
          </cell>
          <cell r="Q2077"/>
          <cell r="R2077">
            <v>75</v>
          </cell>
          <cell r="S2077">
            <v>23</v>
          </cell>
          <cell r="T2077"/>
          <cell r="U2077">
            <v>175</v>
          </cell>
          <cell r="V2077">
            <v>68</v>
          </cell>
        </row>
        <row r="2078">
          <cell r="D2078" t="str">
            <v>Solvang 2017</v>
          </cell>
          <cell r="E2078">
            <v>42</v>
          </cell>
          <cell r="F2078">
            <v>0</v>
          </cell>
          <cell r="G2078">
            <v>0</v>
          </cell>
          <cell r="H2078">
            <v>0</v>
          </cell>
          <cell r="I2078"/>
          <cell r="J2078">
            <v>28</v>
          </cell>
          <cell r="K2078">
            <v>0</v>
          </cell>
          <cell r="L2078">
            <v>0</v>
          </cell>
          <cell r="M2078">
            <v>0</v>
          </cell>
          <cell r="N2078"/>
          <cell r="O2078">
            <v>30</v>
          </cell>
          <cell r="P2078">
            <v>1</v>
          </cell>
          <cell r="Q2078"/>
          <cell r="R2078">
            <v>75</v>
          </cell>
          <cell r="S2078">
            <v>23</v>
          </cell>
          <cell r="T2078"/>
          <cell r="U2078">
            <v>175</v>
          </cell>
          <cell r="V2078">
            <v>24</v>
          </cell>
        </row>
        <row r="2079">
          <cell r="D2079" t="str">
            <v>Sonoma 2014</v>
          </cell>
          <cell r="E2079"/>
          <cell r="F2079"/>
          <cell r="G2079"/>
          <cell r="H2079"/>
          <cell r="I2079"/>
          <cell r="J2079"/>
          <cell r="K2079"/>
          <cell r="L2079"/>
          <cell r="M2079"/>
          <cell r="N2079"/>
          <cell r="O2079"/>
          <cell r="P2079"/>
          <cell r="Q2079"/>
          <cell r="R2079"/>
          <cell r="S2079"/>
          <cell r="T2079"/>
          <cell r="U2079"/>
          <cell r="V2079"/>
        </row>
        <row r="2080">
          <cell r="D2080" t="str">
            <v>Sonoma 2015</v>
          </cell>
          <cell r="E2080"/>
          <cell r="F2080"/>
          <cell r="G2080"/>
          <cell r="H2080"/>
          <cell r="I2080"/>
          <cell r="J2080"/>
          <cell r="K2080"/>
          <cell r="L2080"/>
          <cell r="M2080"/>
          <cell r="N2080"/>
          <cell r="O2080"/>
          <cell r="P2080"/>
          <cell r="Q2080"/>
          <cell r="R2080"/>
          <cell r="S2080"/>
          <cell r="T2080"/>
          <cell r="U2080"/>
          <cell r="V2080"/>
        </row>
        <row r="2081">
          <cell r="D2081" t="str">
            <v>Sonoma 2016</v>
          </cell>
          <cell r="E2081">
            <v>24</v>
          </cell>
          <cell r="F2081">
            <v>0</v>
          </cell>
          <cell r="G2081">
            <v>0</v>
          </cell>
          <cell r="H2081">
            <v>0</v>
          </cell>
          <cell r="I2081"/>
          <cell r="J2081">
            <v>23</v>
          </cell>
          <cell r="K2081">
            <v>0</v>
          </cell>
          <cell r="L2081">
            <v>0</v>
          </cell>
          <cell r="M2081">
            <v>0</v>
          </cell>
          <cell r="N2081"/>
          <cell r="O2081">
            <v>27</v>
          </cell>
          <cell r="P2081">
            <v>0</v>
          </cell>
          <cell r="Q2081"/>
          <cell r="R2081">
            <v>63</v>
          </cell>
          <cell r="S2081">
            <v>12</v>
          </cell>
          <cell r="T2081"/>
          <cell r="U2081">
            <v>137</v>
          </cell>
          <cell r="V2081">
            <v>12</v>
          </cell>
        </row>
        <row r="2082">
          <cell r="D2082" t="str">
            <v>Sonoma 2017</v>
          </cell>
          <cell r="E2082">
            <v>24</v>
          </cell>
          <cell r="F2082">
            <v>0</v>
          </cell>
          <cell r="G2082">
            <v>0</v>
          </cell>
          <cell r="H2082">
            <v>0</v>
          </cell>
          <cell r="I2082"/>
          <cell r="J2082">
            <v>23</v>
          </cell>
          <cell r="K2082">
            <v>0</v>
          </cell>
          <cell r="L2082">
            <v>0</v>
          </cell>
          <cell r="M2082">
            <v>0</v>
          </cell>
          <cell r="N2082"/>
          <cell r="O2082">
            <v>27</v>
          </cell>
          <cell r="P2082">
            <v>1</v>
          </cell>
          <cell r="Q2082"/>
          <cell r="R2082">
            <v>63</v>
          </cell>
          <cell r="S2082">
            <v>9</v>
          </cell>
          <cell r="T2082"/>
          <cell r="U2082">
            <v>137</v>
          </cell>
          <cell r="V2082">
            <v>10</v>
          </cell>
        </row>
        <row r="2083">
          <cell r="D2083" t="str">
            <v>Sonoma County - Unincorporated 2014</v>
          </cell>
          <cell r="E2083">
            <v>126</v>
          </cell>
          <cell r="F2083">
            <v>1</v>
          </cell>
          <cell r="G2083">
            <v>1</v>
          </cell>
          <cell r="H2083">
            <v>0</v>
          </cell>
          <cell r="I2083"/>
          <cell r="J2083">
            <v>37</v>
          </cell>
          <cell r="K2083">
            <v>7</v>
          </cell>
          <cell r="L2083">
            <v>7</v>
          </cell>
          <cell r="M2083">
            <v>0</v>
          </cell>
          <cell r="N2083"/>
          <cell r="O2083">
            <v>160</v>
          </cell>
          <cell r="P2083">
            <v>32</v>
          </cell>
          <cell r="Q2083"/>
          <cell r="R2083">
            <v>192</v>
          </cell>
          <cell r="S2083">
            <v>51</v>
          </cell>
          <cell r="T2083"/>
          <cell r="U2083">
            <v>515</v>
          </cell>
          <cell r="V2083">
            <v>91</v>
          </cell>
        </row>
        <row r="2084">
          <cell r="D2084" t="str">
            <v>Sonoma County - Unincorporated 2015</v>
          </cell>
          <cell r="E2084">
            <v>126</v>
          </cell>
          <cell r="F2084">
            <v>24</v>
          </cell>
          <cell r="G2084">
            <v>24</v>
          </cell>
          <cell r="H2084">
            <v>0</v>
          </cell>
          <cell r="I2084"/>
          <cell r="J2084">
            <v>37</v>
          </cell>
          <cell r="K2084">
            <v>46</v>
          </cell>
          <cell r="L2084">
            <v>46</v>
          </cell>
          <cell r="M2084">
            <v>0</v>
          </cell>
          <cell r="N2084"/>
          <cell r="O2084">
            <v>160</v>
          </cell>
          <cell r="P2084">
            <v>44</v>
          </cell>
          <cell r="Q2084"/>
          <cell r="R2084">
            <v>192</v>
          </cell>
          <cell r="S2084">
            <v>79</v>
          </cell>
          <cell r="T2084"/>
          <cell r="U2084">
            <v>515</v>
          </cell>
          <cell r="V2084">
            <v>193</v>
          </cell>
        </row>
        <row r="2085">
          <cell r="D2085" t="str">
            <v>Sonoma County - Unincorporated 2016</v>
          </cell>
          <cell r="E2085">
            <v>126</v>
          </cell>
          <cell r="F2085">
            <v>78</v>
          </cell>
          <cell r="G2085">
            <v>78</v>
          </cell>
          <cell r="H2085">
            <v>0</v>
          </cell>
          <cell r="I2085"/>
          <cell r="J2085">
            <v>37</v>
          </cell>
          <cell r="K2085">
            <v>18</v>
          </cell>
          <cell r="L2085">
            <v>17</v>
          </cell>
          <cell r="M2085">
            <v>1</v>
          </cell>
          <cell r="N2085"/>
          <cell r="O2085">
            <v>160</v>
          </cell>
          <cell r="P2085">
            <v>55</v>
          </cell>
          <cell r="Q2085"/>
          <cell r="R2085">
            <v>192</v>
          </cell>
          <cell r="S2085">
            <v>154</v>
          </cell>
          <cell r="T2085"/>
          <cell r="U2085">
            <v>515</v>
          </cell>
          <cell r="V2085">
            <v>305</v>
          </cell>
        </row>
        <row r="2086">
          <cell r="D2086" t="str">
            <v>Sonoma County - Unincorporated 2017</v>
          </cell>
          <cell r="E2086">
            <v>126</v>
          </cell>
          <cell r="F2086">
            <v>0</v>
          </cell>
          <cell r="G2086">
            <v>0</v>
          </cell>
          <cell r="H2086">
            <v>0</v>
          </cell>
          <cell r="I2086"/>
          <cell r="J2086">
            <v>37</v>
          </cell>
          <cell r="K2086">
            <v>10</v>
          </cell>
          <cell r="L2086">
            <v>10</v>
          </cell>
          <cell r="M2086">
            <v>0</v>
          </cell>
          <cell r="N2086"/>
          <cell r="O2086">
            <v>160</v>
          </cell>
          <cell r="P2086">
            <v>57</v>
          </cell>
          <cell r="Q2086"/>
          <cell r="R2086">
            <v>192</v>
          </cell>
          <cell r="S2086">
            <v>168</v>
          </cell>
          <cell r="T2086"/>
          <cell r="U2086">
            <v>515</v>
          </cell>
          <cell r="V2086">
            <v>235</v>
          </cell>
        </row>
        <row r="2087">
          <cell r="D2087" t="str">
            <v>Sonora 2014</v>
          </cell>
          <cell r="E2087">
            <v>23</v>
          </cell>
          <cell r="F2087">
            <v>0</v>
          </cell>
          <cell r="G2087">
            <v>0</v>
          </cell>
          <cell r="H2087">
            <v>0</v>
          </cell>
          <cell r="I2087"/>
          <cell r="J2087">
            <v>16</v>
          </cell>
          <cell r="K2087">
            <v>1</v>
          </cell>
          <cell r="L2087">
            <v>0</v>
          </cell>
          <cell r="M2087">
            <v>1</v>
          </cell>
          <cell r="N2087"/>
          <cell r="O2087">
            <v>19</v>
          </cell>
          <cell r="P2087">
            <v>2</v>
          </cell>
          <cell r="Q2087"/>
          <cell r="R2087">
            <v>42</v>
          </cell>
          <cell r="S2087">
            <v>0</v>
          </cell>
          <cell r="T2087"/>
          <cell r="U2087">
            <v>100</v>
          </cell>
          <cell r="V2087">
            <v>3</v>
          </cell>
        </row>
        <row r="2088">
          <cell r="D2088" t="str">
            <v>Sonora 2015</v>
          </cell>
          <cell r="E2088">
            <v>23</v>
          </cell>
          <cell r="F2088">
            <v>0</v>
          </cell>
          <cell r="G2088">
            <v>0</v>
          </cell>
          <cell r="H2088">
            <v>0</v>
          </cell>
          <cell r="I2088"/>
          <cell r="J2088">
            <v>16</v>
          </cell>
          <cell r="K2088">
            <v>1</v>
          </cell>
          <cell r="L2088">
            <v>0</v>
          </cell>
          <cell r="M2088">
            <v>1</v>
          </cell>
          <cell r="N2088"/>
          <cell r="O2088">
            <v>19</v>
          </cell>
          <cell r="P2088">
            <v>2</v>
          </cell>
          <cell r="Q2088"/>
          <cell r="R2088">
            <v>42</v>
          </cell>
          <cell r="S2088">
            <v>0</v>
          </cell>
          <cell r="T2088"/>
          <cell r="U2088">
            <v>100</v>
          </cell>
          <cell r="V2088">
            <v>3</v>
          </cell>
        </row>
        <row r="2089">
          <cell r="D2089" t="str">
            <v>Sonora 2016</v>
          </cell>
          <cell r="E2089">
            <v>23</v>
          </cell>
          <cell r="F2089">
            <v>0</v>
          </cell>
          <cell r="G2089">
            <v>0</v>
          </cell>
          <cell r="H2089">
            <v>0</v>
          </cell>
          <cell r="I2089"/>
          <cell r="J2089">
            <v>16</v>
          </cell>
          <cell r="K2089">
            <v>8</v>
          </cell>
          <cell r="L2089">
            <v>8</v>
          </cell>
          <cell r="M2089">
            <v>0</v>
          </cell>
          <cell r="N2089"/>
          <cell r="O2089">
            <v>19</v>
          </cell>
          <cell r="P2089">
            <v>2</v>
          </cell>
          <cell r="Q2089"/>
          <cell r="R2089">
            <v>42</v>
          </cell>
          <cell r="S2089">
            <v>4</v>
          </cell>
          <cell r="T2089"/>
          <cell r="U2089">
            <v>100</v>
          </cell>
          <cell r="V2089">
            <v>14</v>
          </cell>
        </row>
        <row r="2090">
          <cell r="D2090" t="str">
            <v>Sonora 2017</v>
          </cell>
          <cell r="E2090">
            <v>23</v>
          </cell>
          <cell r="F2090">
            <v>0</v>
          </cell>
          <cell r="G2090">
            <v>0</v>
          </cell>
          <cell r="H2090">
            <v>0</v>
          </cell>
          <cell r="I2090"/>
          <cell r="J2090">
            <v>16</v>
          </cell>
          <cell r="K2090">
            <v>0</v>
          </cell>
          <cell r="L2090">
            <v>0</v>
          </cell>
          <cell r="M2090">
            <v>0</v>
          </cell>
          <cell r="N2090"/>
          <cell r="O2090">
            <v>19</v>
          </cell>
          <cell r="P2090">
            <v>1</v>
          </cell>
          <cell r="Q2090"/>
          <cell r="R2090">
            <v>42</v>
          </cell>
          <cell r="S2090">
            <v>0</v>
          </cell>
          <cell r="T2090"/>
          <cell r="U2090">
            <v>100</v>
          </cell>
          <cell r="V2090">
            <v>1</v>
          </cell>
        </row>
        <row r="2091">
          <cell r="D2091" t="str">
            <v>South El Monte 2013</v>
          </cell>
          <cell r="E2091"/>
          <cell r="F2091"/>
          <cell r="G2091"/>
          <cell r="H2091"/>
          <cell r="I2091"/>
          <cell r="J2091"/>
          <cell r="K2091"/>
          <cell r="L2091"/>
          <cell r="M2091"/>
          <cell r="N2091"/>
          <cell r="O2091"/>
          <cell r="P2091"/>
          <cell r="Q2091"/>
          <cell r="R2091"/>
          <cell r="S2091"/>
          <cell r="T2091"/>
          <cell r="U2091"/>
          <cell r="V2091"/>
        </row>
        <row r="2092">
          <cell r="D2092" t="str">
            <v>South El Monte 2014</v>
          </cell>
          <cell r="E2092">
            <v>0</v>
          </cell>
          <cell r="F2092">
            <v>0</v>
          </cell>
          <cell r="G2092">
            <v>0</v>
          </cell>
          <cell r="H2092">
            <v>0</v>
          </cell>
          <cell r="I2092">
            <v>0</v>
          </cell>
          <cell r="J2092">
            <v>0</v>
          </cell>
          <cell r="K2092">
            <v>0</v>
          </cell>
          <cell r="L2092">
            <v>0</v>
          </cell>
          <cell r="M2092">
            <v>0</v>
          </cell>
          <cell r="N2092">
            <v>0</v>
          </cell>
          <cell r="O2092">
            <v>0</v>
          </cell>
          <cell r="P2092">
            <v>0</v>
          </cell>
          <cell r="Q2092">
            <v>0</v>
          </cell>
          <cell r="R2092">
            <v>0</v>
          </cell>
          <cell r="S2092">
            <v>0</v>
          </cell>
          <cell r="T2092">
            <v>0</v>
          </cell>
          <cell r="U2092">
            <v>0</v>
          </cell>
          <cell r="V2092">
            <v>0</v>
          </cell>
        </row>
        <row r="2093">
          <cell r="D2093" t="str">
            <v>South El Monte 2015</v>
          </cell>
        </row>
        <row r="2094">
          <cell r="D2094" t="str">
            <v>South El Monte 2016</v>
          </cell>
        </row>
        <row r="2095">
          <cell r="D2095" t="str">
            <v>South El Monte 2017</v>
          </cell>
        </row>
        <row r="2096">
          <cell r="D2096" t="str">
            <v>South Gate 2013</v>
          </cell>
        </row>
        <row r="2097">
          <cell r="D2097" t="str">
            <v>South Gate 2014</v>
          </cell>
          <cell r="E2097">
            <v>314</v>
          </cell>
          <cell r="F2097">
            <v>22</v>
          </cell>
          <cell r="G2097">
            <v>22</v>
          </cell>
          <cell r="H2097">
            <v>0</v>
          </cell>
          <cell r="I2097"/>
          <cell r="J2097">
            <v>185</v>
          </cell>
          <cell r="K2097">
            <v>192</v>
          </cell>
          <cell r="L2097">
            <v>192</v>
          </cell>
          <cell r="M2097">
            <v>0</v>
          </cell>
          <cell r="N2097"/>
          <cell r="O2097">
            <v>205</v>
          </cell>
          <cell r="P2097">
            <v>15</v>
          </cell>
          <cell r="Q2097"/>
          <cell r="R2097">
            <v>558</v>
          </cell>
          <cell r="S2097">
            <v>6</v>
          </cell>
          <cell r="T2097"/>
          <cell r="U2097">
            <v>1262</v>
          </cell>
          <cell r="V2097">
            <v>235</v>
          </cell>
        </row>
        <row r="2098">
          <cell r="D2098" t="str">
            <v>South Gate 2015</v>
          </cell>
          <cell r="E2098">
            <v>314</v>
          </cell>
          <cell r="F2098">
            <v>0</v>
          </cell>
          <cell r="G2098">
            <v>0</v>
          </cell>
          <cell r="H2098">
            <v>0</v>
          </cell>
          <cell r="I2098"/>
          <cell r="J2098">
            <v>185</v>
          </cell>
          <cell r="K2098">
            <v>0</v>
          </cell>
          <cell r="L2098">
            <v>0</v>
          </cell>
          <cell r="M2098">
            <v>0</v>
          </cell>
          <cell r="N2098"/>
          <cell r="O2098">
            <v>205</v>
          </cell>
          <cell r="P2098">
            <v>12</v>
          </cell>
          <cell r="Q2098"/>
          <cell r="R2098">
            <v>558</v>
          </cell>
          <cell r="S2098">
            <v>3</v>
          </cell>
          <cell r="T2098"/>
          <cell r="U2098">
            <v>1262</v>
          </cell>
          <cell r="V2098">
            <v>15</v>
          </cell>
        </row>
        <row r="2099">
          <cell r="D2099" t="str">
            <v>South Gate 2016</v>
          </cell>
          <cell r="E2099">
            <v>314</v>
          </cell>
          <cell r="F2099">
            <v>0</v>
          </cell>
          <cell r="G2099">
            <v>0</v>
          </cell>
          <cell r="H2099">
            <v>0</v>
          </cell>
          <cell r="I2099"/>
          <cell r="J2099">
            <v>185</v>
          </cell>
          <cell r="K2099">
            <v>0</v>
          </cell>
          <cell r="L2099">
            <v>0</v>
          </cell>
          <cell r="M2099">
            <v>0</v>
          </cell>
          <cell r="N2099"/>
          <cell r="O2099">
            <v>205</v>
          </cell>
          <cell r="P2099">
            <v>15</v>
          </cell>
          <cell r="Q2099"/>
          <cell r="R2099">
            <v>558</v>
          </cell>
          <cell r="S2099">
            <v>4</v>
          </cell>
          <cell r="T2099"/>
          <cell r="U2099">
            <v>1262</v>
          </cell>
          <cell r="V2099">
            <v>19</v>
          </cell>
        </row>
        <row r="2100">
          <cell r="D2100" t="str">
            <v>South Gate 2017</v>
          </cell>
          <cell r="E2100">
            <v>314</v>
          </cell>
          <cell r="F2100">
            <v>0</v>
          </cell>
          <cell r="G2100">
            <v>0</v>
          </cell>
          <cell r="H2100">
            <v>0</v>
          </cell>
          <cell r="I2100"/>
          <cell r="J2100">
            <v>185</v>
          </cell>
          <cell r="K2100">
            <v>0</v>
          </cell>
          <cell r="L2100">
            <v>0</v>
          </cell>
          <cell r="M2100">
            <v>0</v>
          </cell>
          <cell r="N2100"/>
          <cell r="O2100">
            <v>205</v>
          </cell>
          <cell r="P2100">
            <v>14</v>
          </cell>
          <cell r="Q2100"/>
          <cell r="R2100">
            <v>558</v>
          </cell>
          <cell r="S2100">
            <v>4</v>
          </cell>
          <cell r="T2100"/>
          <cell r="U2100">
            <v>1262</v>
          </cell>
          <cell r="V2100">
            <v>18</v>
          </cell>
        </row>
        <row r="2101">
          <cell r="D2101" t="str">
            <v>South Lake Tahoe 2013</v>
          </cell>
          <cell r="E2101"/>
          <cell r="F2101"/>
          <cell r="G2101"/>
          <cell r="H2101"/>
          <cell r="I2101"/>
          <cell r="J2101"/>
          <cell r="K2101"/>
          <cell r="L2101"/>
          <cell r="M2101"/>
          <cell r="N2101"/>
          <cell r="O2101"/>
          <cell r="P2101"/>
          <cell r="Q2101"/>
          <cell r="R2101"/>
          <cell r="S2101"/>
          <cell r="T2101"/>
          <cell r="U2101"/>
          <cell r="V2101"/>
        </row>
        <row r="2102">
          <cell r="D2102" t="str">
            <v>South Lake Tahoe 2014</v>
          </cell>
          <cell r="E2102"/>
          <cell r="F2102"/>
          <cell r="G2102"/>
          <cell r="H2102"/>
          <cell r="I2102"/>
          <cell r="J2102"/>
          <cell r="K2102"/>
          <cell r="L2102"/>
          <cell r="M2102"/>
          <cell r="N2102"/>
          <cell r="O2102"/>
          <cell r="P2102"/>
          <cell r="Q2102"/>
          <cell r="R2102"/>
          <cell r="S2102"/>
          <cell r="T2102"/>
          <cell r="U2102"/>
          <cell r="V2102"/>
        </row>
        <row r="2103">
          <cell r="D2103" t="str">
            <v>South Lake Tahoe 2015</v>
          </cell>
          <cell r="E2103"/>
          <cell r="F2103"/>
          <cell r="G2103"/>
          <cell r="H2103"/>
          <cell r="I2103"/>
          <cell r="J2103"/>
          <cell r="K2103"/>
          <cell r="L2103"/>
          <cell r="M2103"/>
          <cell r="N2103"/>
          <cell r="O2103"/>
          <cell r="P2103"/>
          <cell r="Q2103"/>
          <cell r="R2103"/>
          <cell r="S2103"/>
          <cell r="T2103"/>
          <cell r="U2103"/>
          <cell r="V2103"/>
        </row>
        <row r="2104">
          <cell r="D2104" t="str">
            <v>South Lake Tahoe 2016</v>
          </cell>
          <cell r="E2104"/>
          <cell r="F2104"/>
          <cell r="G2104"/>
          <cell r="H2104"/>
          <cell r="I2104"/>
          <cell r="J2104"/>
          <cell r="K2104"/>
          <cell r="L2104"/>
          <cell r="M2104"/>
          <cell r="N2104"/>
          <cell r="O2104"/>
          <cell r="P2104"/>
          <cell r="Q2104"/>
          <cell r="R2104"/>
          <cell r="S2104"/>
          <cell r="T2104"/>
          <cell r="U2104"/>
          <cell r="V2104"/>
        </row>
        <row r="2105">
          <cell r="D2105" t="str">
            <v>South Lake Tahoe 2017</v>
          </cell>
          <cell r="E2105">
            <v>54</v>
          </cell>
          <cell r="F2105">
            <v>0</v>
          </cell>
          <cell r="G2105">
            <v>0</v>
          </cell>
          <cell r="H2105">
            <v>0</v>
          </cell>
          <cell r="I2105"/>
          <cell r="J2105">
            <v>38</v>
          </cell>
          <cell r="K2105">
            <v>0</v>
          </cell>
          <cell r="L2105">
            <v>0</v>
          </cell>
          <cell r="M2105">
            <v>0</v>
          </cell>
          <cell r="N2105"/>
          <cell r="O2105">
            <v>63</v>
          </cell>
          <cell r="P2105">
            <v>4</v>
          </cell>
          <cell r="Q2105"/>
          <cell r="R2105">
            <v>181</v>
          </cell>
          <cell r="S2105">
            <v>35</v>
          </cell>
          <cell r="T2105"/>
          <cell r="U2105">
            <v>336</v>
          </cell>
          <cell r="V2105">
            <v>39</v>
          </cell>
        </row>
        <row r="2106">
          <cell r="D2106" t="str">
            <v>South Pasadena 2013</v>
          </cell>
          <cell r="E2106"/>
          <cell r="F2106"/>
          <cell r="G2106"/>
          <cell r="H2106"/>
          <cell r="I2106"/>
          <cell r="J2106"/>
          <cell r="K2106"/>
          <cell r="L2106"/>
          <cell r="M2106"/>
          <cell r="N2106"/>
          <cell r="O2106"/>
          <cell r="P2106"/>
          <cell r="Q2106"/>
          <cell r="R2106"/>
          <cell r="S2106"/>
          <cell r="T2106"/>
          <cell r="U2106"/>
          <cell r="V2106"/>
        </row>
        <row r="2107">
          <cell r="D2107" t="str">
            <v>South Pasadena 2014</v>
          </cell>
          <cell r="E2107">
            <v>17</v>
          </cell>
          <cell r="F2107">
            <v>0</v>
          </cell>
          <cell r="G2107">
            <v>0</v>
          </cell>
          <cell r="H2107">
            <v>0</v>
          </cell>
          <cell r="I2107"/>
          <cell r="J2107">
            <v>10</v>
          </cell>
          <cell r="K2107">
            <v>0</v>
          </cell>
          <cell r="L2107">
            <v>0</v>
          </cell>
          <cell r="M2107">
            <v>0</v>
          </cell>
          <cell r="N2107"/>
          <cell r="O2107">
            <v>11</v>
          </cell>
          <cell r="P2107">
            <v>0</v>
          </cell>
          <cell r="Q2107"/>
          <cell r="R2107">
            <v>25</v>
          </cell>
          <cell r="S2107">
            <v>40</v>
          </cell>
          <cell r="T2107"/>
          <cell r="U2107">
            <v>63</v>
          </cell>
          <cell r="V2107">
            <v>40</v>
          </cell>
        </row>
        <row r="2108">
          <cell r="D2108" t="str">
            <v>South Pasadena 2015</v>
          </cell>
          <cell r="E2108">
            <v>17</v>
          </cell>
          <cell r="F2108">
            <v>0</v>
          </cell>
          <cell r="G2108">
            <v>0</v>
          </cell>
          <cell r="H2108">
            <v>0</v>
          </cell>
          <cell r="I2108"/>
          <cell r="J2108">
            <v>10</v>
          </cell>
          <cell r="K2108">
            <v>0</v>
          </cell>
          <cell r="L2108">
            <v>0</v>
          </cell>
          <cell r="M2108">
            <v>0</v>
          </cell>
          <cell r="N2108"/>
          <cell r="O2108">
            <v>11</v>
          </cell>
          <cell r="P2108">
            <v>0</v>
          </cell>
          <cell r="Q2108"/>
          <cell r="R2108">
            <v>25</v>
          </cell>
          <cell r="S2108">
            <v>6</v>
          </cell>
          <cell r="T2108"/>
          <cell r="U2108">
            <v>63</v>
          </cell>
          <cell r="V2108">
            <v>6</v>
          </cell>
        </row>
        <row r="2109">
          <cell r="D2109" t="str">
            <v>South Pasadena 2016</v>
          </cell>
          <cell r="E2109">
            <v>17</v>
          </cell>
          <cell r="F2109">
            <v>0</v>
          </cell>
          <cell r="G2109">
            <v>0</v>
          </cell>
          <cell r="H2109">
            <v>0</v>
          </cell>
          <cell r="I2109"/>
          <cell r="J2109">
            <v>10</v>
          </cell>
          <cell r="K2109">
            <v>0</v>
          </cell>
          <cell r="L2109">
            <v>0</v>
          </cell>
          <cell r="M2109">
            <v>0</v>
          </cell>
          <cell r="N2109"/>
          <cell r="O2109">
            <v>11</v>
          </cell>
          <cell r="P2109">
            <v>0</v>
          </cell>
          <cell r="Q2109"/>
          <cell r="R2109">
            <v>25</v>
          </cell>
          <cell r="S2109">
            <v>11</v>
          </cell>
          <cell r="T2109"/>
          <cell r="U2109">
            <v>63</v>
          </cell>
          <cell r="V2109">
            <v>11</v>
          </cell>
        </row>
        <row r="2110">
          <cell r="D2110" t="str">
            <v>South Pasadena 2017</v>
          </cell>
          <cell r="E2110">
            <v>17</v>
          </cell>
          <cell r="F2110">
            <v>0</v>
          </cell>
          <cell r="G2110">
            <v>0</v>
          </cell>
          <cell r="H2110">
            <v>0</v>
          </cell>
          <cell r="I2110"/>
          <cell r="J2110">
            <v>10</v>
          </cell>
          <cell r="K2110">
            <v>0</v>
          </cell>
          <cell r="L2110">
            <v>0</v>
          </cell>
          <cell r="M2110">
            <v>0</v>
          </cell>
          <cell r="N2110"/>
          <cell r="O2110">
            <v>11</v>
          </cell>
          <cell r="P2110">
            <v>1</v>
          </cell>
          <cell r="Q2110"/>
          <cell r="R2110">
            <v>25</v>
          </cell>
          <cell r="S2110">
            <v>18</v>
          </cell>
          <cell r="T2110"/>
          <cell r="U2110">
            <v>63</v>
          </cell>
          <cell r="V2110">
            <v>19</v>
          </cell>
        </row>
        <row r="2111">
          <cell r="D2111" t="str">
            <v>South San Francisco 2014</v>
          </cell>
          <cell r="E2111"/>
          <cell r="F2111"/>
          <cell r="G2111"/>
          <cell r="H2111"/>
          <cell r="I2111"/>
          <cell r="J2111"/>
          <cell r="K2111"/>
          <cell r="L2111"/>
          <cell r="M2111"/>
          <cell r="N2111"/>
          <cell r="O2111"/>
          <cell r="P2111"/>
          <cell r="Q2111"/>
          <cell r="R2111"/>
          <cell r="S2111"/>
          <cell r="T2111"/>
          <cell r="U2111"/>
          <cell r="V2111"/>
        </row>
        <row r="2112">
          <cell r="D2112" t="str">
            <v>South San Francisco 2015</v>
          </cell>
          <cell r="E2112">
            <v>565</v>
          </cell>
          <cell r="F2112">
            <v>0</v>
          </cell>
          <cell r="G2112">
            <v>0</v>
          </cell>
          <cell r="H2112">
            <v>0</v>
          </cell>
          <cell r="I2112"/>
          <cell r="J2112">
            <v>281</v>
          </cell>
          <cell r="K2112">
            <v>3</v>
          </cell>
          <cell r="L2112">
            <v>3</v>
          </cell>
          <cell r="M2112">
            <v>0</v>
          </cell>
          <cell r="N2112"/>
          <cell r="O2112">
            <v>313</v>
          </cell>
          <cell r="P2112">
            <v>10</v>
          </cell>
          <cell r="Q2112"/>
          <cell r="R2112">
            <v>705</v>
          </cell>
          <cell r="S2112">
            <v>28</v>
          </cell>
          <cell r="T2112"/>
          <cell r="U2112">
            <v>1864</v>
          </cell>
          <cell r="V2112">
            <v>41</v>
          </cell>
        </row>
        <row r="2113">
          <cell r="D2113" t="str">
            <v>South San Francisco 2016</v>
          </cell>
          <cell r="E2113">
            <v>565</v>
          </cell>
          <cell r="F2113">
            <v>0</v>
          </cell>
          <cell r="G2113">
            <v>0</v>
          </cell>
          <cell r="H2113">
            <v>0</v>
          </cell>
          <cell r="I2113"/>
          <cell r="J2113">
            <v>281</v>
          </cell>
          <cell r="K2113">
            <v>1</v>
          </cell>
          <cell r="L2113">
            <v>1</v>
          </cell>
          <cell r="M2113">
            <v>0</v>
          </cell>
          <cell r="N2113"/>
          <cell r="O2113">
            <v>313</v>
          </cell>
          <cell r="P2113">
            <v>13</v>
          </cell>
          <cell r="Q2113"/>
          <cell r="R2113">
            <v>705</v>
          </cell>
          <cell r="S2113">
            <v>92</v>
          </cell>
          <cell r="T2113"/>
          <cell r="U2113">
            <v>1864</v>
          </cell>
          <cell r="V2113">
            <v>106</v>
          </cell>
        </row>
        <row r="2114">
          <cell r="D2114" t="str">
            <v>South San Francisco 2017</v>
          </cell>
          <cell r="E2114">
            <v>565</v>
          </cell>
          <cell r="F2114">
            <v>80</v>
          </cell>
          <cell r="G2114">
            <v>80</v>
          </cell>
          <cell r="H2114">
            <v>0</v>
          </cell>
          <cell r="I2114"/>
          <cell r="J2114">
            <v>281</v>
          </cell>
          <cell r="K2114">
            <v>0</v>
          </cell>
          <cell r="L2114">
            <v>0</v>
          </cell>
          <cell r="M2114">
            <v>0</v>
          </cell>
          <cell r="N2114"/>
          <cell r="O2114">
            <v>313</v>
          </cell>
          <cell r="P2114">
            <v>5</v>
          </cell>
          <cell r="Q2114"/>
          <cell r="R2114">
            <v>705</v>
          </cell>
          <cell r="S2114">
            <v>283</v>
          </cell>
          <cell r="T2114"/>
          <cell r="U2114">
            <v>1864</v>
          </cell>
          <cell r="V2114">
            <v>368</v>
          </cell>
        </row>
        <row r="2115">
          <cell r="D2115" t="str">
            <v>St. Helena 2014</v>
          </cell>
          <cell r="E2115"/>
          <cell r="F2115"/>
          <cell r="G2115"/>
          <cell r="H2115"/>
          <cell r="I2115"/>
          <cell r="J2115"/>
          <cell r="K2115"/>
          <cell r="L2115"/>
          <cell r="M2115"/>
          <cell r="N2115"/>
          <cell r="O2115"/>
          <cell r="P2115"/>
          <cell r="Q2115"/>
          <cell r="R2115"/>
          <cell r="S2115"/>
          <cell r="T2115"/>
          <cell r="U2115"/>
          <cell r="V2115"/>
        </row>
        <row r="2116">
          <cell r="D2116" t="str">
            <v>St. Helena 2015</v>
          </cell>
          <cell r="E2116">
            <v>8</v>
          </cell>
          <cell r="F2116">
            <v>0</v>
          </cell>
          <cell r="G2116">
            <v>0</v>
          </cell>
          <cell r="H2116">
            <v>0</v>
          </cell>
          <cell r="I2116"/>
          <cell r="J2116">
            <v>5</v>
          </cell>
          <cell r="K2116">
            <v>0</v>
          </cell>
          <cell r="L2116">
            <v>0</v>
          </cell>
          <cell r="M2116">
            <v>0</v>
          </cell>
          <cell r="N2116"/>
          <cell r="O2116">
            <v>5</v>
          </cell>
          <cell r="P2116">
            <v>4</v>
          </cell>
          <cell r="Q2116"/>
          <cell r="R2116">
            <v>13</v>
          </cell>
          <cell r="S2116">
            <v>23</v>
          </cell>
          <cell r="T2116"/>
          <cell r="U2116">
            <v>31</v>
          </cell>
          <cell r="V2116">
            <v>27</v>
          </cell>
        </row>
        <row r="2117">
          <cell r="D2117" t="str">
            <v>St. Helena 2016</v>
          </cell>
          <cell r="E2117">
            <v>8</v>
          </cell>
          <cell r="F2117">
            <v>0</v>
          </cell>
          <cell r="G2117">
            <v>0</v>
          </cell>
          <cell r="H2117">
            <v>0</v>
          </cell>
          <cell r="I2117"/>
          <cell r="J2117">
            <v>5</v>
          </cell>
          <cell r="K2117">
            <v>0</v>
          </cell>
          <cell r="L2117">
            <v>0</v>
          </cell>
          <cell r="M2117">
            <v>0</v>
          </cell>
          <cell r="N2117"/>
          <cell r="O2117">
            <v>5</v>
          </cell>
          <cell r="P2117">
            <v>0</v>
          </cell>
          <cell r="Q2117"/>
          <cell r="R2117">
            <v>13</v>
          </cell>
          <cell r="S2117">
            <v>6</v>
          </cell>
          <cell r="T2117"/>
          <cell r="U2117">
            <v>31</v>
          </cell>
          <cell r="V2117">
            <v>6</v>
          </cell>
        </row>
        <row r="2118">
          <cell r="D2118" t="str">
            <v>St. Helena 2017</v>
          </cell>
          <cell r="E2118">
            <v>8</v>
          </cell>
          <cell r="F2118">
            <v>0</v>
          </cell>
          <cell r="G2118">
            <v>0</v>
          </cell>
          <cell r="H2118">
            <v>0</v>
          </cell>
          <cell r="I2118"/>
          <cell r="J2118">
            <v>5</v>
          </cell>
          <cell r="K2118">
            <v>8</v>
          </cell>
          <cell r="L2118">
            <v>8</v>
          </cell>
          <cell r="M2118">
            <v>0</v>
          </cell>
          <cell r="N2118"/>
          <cell r="O2118">
            <v>5</v>
          </cell>
          <cell r="P2118">
            <v>0</v>
          </cell>
          <cell r="Q2118"/>
          <cell r="R2118">
            <v>13</v>
          </cell>
          <cell r="S2118">
            <v>11</v>
          </cell>
          <cell r="T2118"/>
          <cell r="U2118">
            <v>31</v>
          </cell>
          <cell r="V2118">
            <v>19</v>
          </cell>
        </row>
        <row r="2119">
          <cell r="D2119" t="str">
            <v>Stanislaus County - Unincorporated 2014</v>
          </cell>
          <cell r="E2119"/>
          <cell r="F2119"/>
          <cell r="G2119"/>
          <cell r="H2119"/>
          <cell r="I2119"/>
          <cell r="J2119"/>
          <cell r="K2119"/>
          <cell r="L2119"/>
          <cell r="M2119"/>
          <cell r="N2119"/>
          <cell r="O2119"/>
          <cell r="P2119"/>
          <cell r="Q2119"/>
          <cell r="R2119"/>
          <cell r="S2119"/>
          <cell r="T2119"/>
          <cell r="U2119"/>
          <cell r="V2119"/>
        </row>
        <row r="2120">
          <cell r="D2120" t="str">
            <v>Stanislaus County - Unincorporated 2015</v>
          </cell>
          <cell r="E2120">
            <v>538</v>
          </cell>
          <cell r="F2120">
            <v>0</v>
          </cell>
          <cell r="G2120">
            <v>0</v>
          </cell>
          <cell r="H2120">
            <v>0</v>
          </cell>
          <cell r="I2120"/>
          <cell r="J2120">
            <v>345</v>
          </cell>
          <cell r="K2120">
            <v>0</v>
          </cell>
          <cell r="L2120">
            <v>0</v>
          </cell>
          <cell r="M2120">
            <v>0</v>
          </cell>
          <cell r="N2120"/>
          <cell r="O2120">
            <v>391</v>
          </cell>
          <cell r="P2120">
            <v>30</v>
          </cell>
          <cell r="Q2120"/>
          <cell r="R2120">
            <v>967</v>
          </cell>
          <cell r="S2120">
            <v>76</v>
          </cell>
          <cell r="T2120"/>
          <cell r="U2120">
            <v>2241</v>
          </cell>
          <cell r="V2120">
            <v>106</v>
          </cell>
        </row>
        <row r="2121">
          <cell r="D2121" t="str">
            <v>Stanislaus County - Unincorporated 2016</v>
          </cell>
          <cell r="E2121">
            <v>538</v>
          </cell>
          <cell r="F2121">
            <v>0</v>
          </cell>
          <cell r="G2121">
            <v>0</v>
          </cell>
          <cell r="H2121">
            <v>0</v>
          </cell>
          <cell r="I2121"/>
          <cell r="J2121">
            <v>345</v>
          </cell>
          <cell r="K2121">
            <v>10</v>
          </cell>
          <cell r="L2121">
            <v>0</v>
          </cell>
          <cell r="M2121">
            <v>10</v>
          </cell>
          <cell r="N2121"/>
          <cell r="O2121">
            <v>391</v>
          </cell>
          <cell r="P2121">
            <v>3</v>
          </cell>
          <cell r="Q2121"/>
          <cell r="R2121">
            <v>967</v>
          </cell>
          <cell r="S2121">
            <v>121</v>
          </cell>
          <cell r="T2121"/>
          <cell r="U2121">
            <v>2241</v>
          </cell>
          <cell r="V2121">
            <v>134</v>
          </cell>
        </row>
        <row r="2122">
          <cell r="D2122" t="str">
            <v>Stanislaus County - Unincorporated 2017</v>
          </cell>
          <cell r="E2122">
            <v>538</v>
          </cell>
          <cell r="F2122">
            <v>0</v>
          </cell>
          <cell r="G2122">
            <v>0</v>
          </cell>
          <cell r="H2122">
            <v>0</v>
          </cell>
          <cell r="I2122"/>
          <cell r="J2122">
            <v>345</v>
          </cell>
          <cell r="K2122">
            <v>0</v>
          </cell>
          <cell r="L2122">
            <v>0</v>
          </cell>
          <cell r="M2122">
            <v>0</v>
          </cell>
          <cell r="N2122"/>
          <cell r="O2122">
            <v>391</v>
          </cell>
          <cell r="P2122">
            <v>11</v>
          </cell>
          <cell r="Q2122"/>
          <cell r="R2122">
            <v>967</v>
          </cell>
          <cell r="S2122">
            <v>120</v>
          </cell>
          <cell r="T2122"/>
          <cell r="U2122">
            <v>2241</v>
          </cell>
          <cell r="V2122">
            <v>131</v>
          </cell>
        </row>
        <row r="2123">
          <cell r="D2123" t="str">
            <v>Stanton 2013</v>
          </cell>
          <cell r="E2123"/>
          <cell r="F2123"/>
          <cell r="G2123"/>
          <cell r="H2123"/>
          <cell r="I2123"/>
          <cell r="J2123"/>
          <cell r="K2123"/>
          <cell r="L2123"/>
          <cell r="M2123"/>
          <cell r="N2123"/>
          <cell r="O2123"/>
          <cell r="P2123"/>
          <cell r="Q2123"/>
          <cell r="R2123"/>
          <cell r="S2123"/>
          <cell r="T2123"/>
          <cell r="U2123"/>
          <cell r="V2123"/>
        </row>
        <row r="2124">
          <cell r="D2124" t="str">
            <v>Stanton 2014</v>
          </cell>
          <cell r="E2124">
            <v>68</v>
          </cell>
          <cell r="F2124">
            <v>0</v>
          </cell>
          <cell r="G2124">
            <v>0</v>
          </cell>
          <cell r="H2124">
            <v>0</v>
          </cell>
          <cell r="I2124"/>
          <cell r="J2124">
            <v>49</v>
          </cell>
          <cell r="K2124">
            <v>0</v>
          </cell>
          <cell r="L2124">
            <v>0</v>
          </cell>
          <cell r="M2124">
            <v>0</v>
          </cell>
          <cell r="N2124"/>
          <cell r="O2124">
            <v>56</v>
          </cell>
          <cell r="P2124">
            <v>0</v>
          </cell>
          <cell r="Q2124"/>
          <cell r="R2124">
            <v>140</v>
          </cell>
          <cell r="S2124">
            <v>32</v>
          </cell>
          <cell r="T2124"/>
          <cell r="U2124">
            <v>313</v>
          </cell>
          <cell r="V2124">
            <v>32</v>
          </cell>
        </row>
        <row r="2125">
          <cell r="D2125" t="str">
            <v>Stanton 2015</v>
          </cell>
          <cell r="E2125">
            <v>68</v>
          </cell>
          <cell r="F2125">
            <v>0</v>
          </cell>
          <cell r="G2125">
            <v>0</v>
          </cell>
          <cell r="H2125">
            <v>0</v>
          </cell>
          <cell r="I2125"/>
          <cell r="J2125">
            <v>49</v>
          </cell>
          <cell r="K2125">
            <v>0</v>
          </cell>
          <cell r="L2125">
            <v>0</v>
          </cell>
          <cell r="M2125">
            <v>0</v>
          </cell>
          <cell r="N2125"/>
          <cell r="O2125">
            <v>56</v>
          </cell>
          <cell r="P2125">
            <v>0</v>
          </cell>
          <cell r="Q2125"/>
          <cell r="R2125">
            <v>140</v>
          </cell>
          <cell r="S2125">
            <v>37</v>
          </cell>
          <cell r="T2125"/>
          <cell r="U2125">
            <v>313</v>
          </cell>
          <cell r="V2125">
            <v>37</v>
          </cell>
        </row>
        <row r="2126">
          <cell r="D2126" t="str">
            <v>Stanton 2016</v>
          </cell>
          <cell r="E2126">
            <v>68</v>
          </cell>
          <cell r="F2126">
            <v>0</v>
          </cell>
          <cell r="G2126">
            <v>0</v>
          </cell>
          <cell r="H2126">
            <v>0</v>
          </cell>
          <cell r="I2126"/>
          <cell r="J2126">
            <v>49</v>
          </cell>
          <cell r="K2126">
            <v>0</v>
          </cell>
          <cell r="L2126">
            <v>0</v>
          </cell>
          <cell r="M2126">
            <v>0</v>
          </cell>
          <cell r="N2126"/>
          <cell r="O2126">
            <v>56</v>
          </cell>
          <cell r="P2126">
            <v>0</v>
          </cell>
          <cell r="Q2126"/>
          <cell r="R2126">
            <v>140</v>
          </cell>
          <cell r="S2126">
            <v>25</v>
          </cell>
          <cell r="T2126"/>
          <cell r="U2126">
            <v>313</v>
          </cell>
          <cell r="V2126">
            <v>25</v>
          </cell>
        </row>
        <row r="2127">
          <cell r="D2127" t="str">
            <v>Stanton 2017</v>
          </cell>
          <cell r="E2127">
            <v>68</v>
          </cell>
          <cell r="F2127">
            <v>0</v>
          </cell>
          <cell r="G2127">
            <v>0</v>
          </cell>
          <cell r="H2127">
            <v>0</v>
          </cell>
          <cell r="I2127"/>
          <cell r="J2127">
            <v>49</v>
          </cell>
          <cell r="K2127">
            <v>0</v>
          </cell>
          <cell r="L2127">
            <v>0</v>
          </cell>
          <cell r="M2127">
            <v>0</v>
          </cell>
          <cell r="N2127"/>
          <cell r="O2127">
            <v>56</v>
          </cell>
          <cell r="P2127">
            <v>2</v>
          </cell>
          <cell r="Q2127"/>
          <cell r="R2127">
            <v>140</v>
          </cell>
          <cell r="S2127">
            <v>0</v>
          </cell>
          <cell r="T2127"/>
          <cell r="U2127">
            <v>313</v>
          </cell>
          <cell r="V2127">
            <v>2</v>
          </cell>
        </row>
        <row r="2128">
          <cell r="D2128" t="str">
            <v>Stockton 2014</v>
          </cell>
          <cell r="E2128"/>
          <cell r="F2128"/>
          <cell r="G2128"/>
          <cell r="H2128"/>
          <cell r="I2128"/>
          <cell r="J2128"/>
          <cell r="K2128"/>
          <cell r="L2128"/>
          <cell r="M2128"/>
          <cell r="N2128"/>
          <cell r="O2128"/>
          <cell r="P2128"/>
          <cell r="Q2128"/>
          <cell r="R2128"/>
          <cell r="S2128"/>
          <cell r="T2128"/>
          <cell r="U2128"/>
          <cell r="V2128"/>
        </row>
        <row r="2129">
          <cell r="D2129" t="str">
            <v>Stockton 2015</v>
          </cell>
          <cell r="E2129"/>
          <cell r="F2129"/>
          <cell r="G2129"/>
          <cell r="H2129"/>
          <cell r="I2129"/>
          <cell r="J2129"/>
          <cell r="K2129"/>
          <cell r="L2129"/>
          <cell r="M2129"/>
          <cell r="N2129"/>
          <cell r="O2129"/>
          <cell r="P2129"/>
          <cell r="Q2129"/>
          <cell r="R2129"/>
          <cell r="S2129"/>
          <cell r="T2129"/>
          <cell r="U2129"/>
          <cell r="V2129"/>
        </row>
        <row r="2130">
          <cell r="D2130" t="str">
            <v>Stockton 2016</v>
          </cell>
          <cell r="E2130"/>
          <cell r="F2130"/>
          <cell r="G2130"/>
          <cell r="H2130"/>
          <cell r="I2130"/>
          <cell r="J2130"/>
          <cell r="K2130"/>
          <cell r="L2130"/>
          <cell r="M2130"/>
          <cell r="N2130"/>
          <cell r="O2130"/>
          <cell r="P2130"/>
          <cell r="Q2130"/>
          <cell r="R2130"/>
          <cell r="S2130"/>
          <cell r="T2130"/>
          <cell r="U2130"/>
          <cell r="V2130"/>
        </row>
        <row r="2131">
          <cell r="D2131" t="str">
            <v>Stockton 2017</v>
          </cell>
          <cell r="E2131">
            <v>3157</v>
          </cell>
          <cell r="F2131">
            <v>164</v>
          </cell>
          <cell r="G2131">
            <v>164</v>
          </cell>
          <cell r="H2131">
            <v>0</v>
          </cell>
          <cell r="I2131"/>
          <cell r="J2131">
            <v>2004</v>
          </cell>
          <cell r="K2131">
            <v>0</v>
          </cell>
          <cell r="L2131">
            <v>0</v>
          </cell>
          <cell r="M2131">
            <v>0</v>
          </cell>
          <cell r="N2131"/>
          <cell r="O2131">
            <v>2103</v>
          </cell>
          <cell r="P2131">
            <v>47</v>
          </cell>
          <cell r="Q2131"/>
          <cell r="R2131">
            <v>4560</v>
          </cell>
          <cell r="S2131">
            <v>175</v>
          </cell>
          <cell r="T2131"/>
          <cell r="U2131">
            <v>11824</v>
          </cell>
          <cell r="V2131">
            <v>386</v>
          </cell>
        </row>
        <row r="2132">
          <cell r="D2132" t="str">
            <v>Suisun City 2014</v>
          </cell>
          <cell r="E2132">
            <v>147</v>
          </cell>
          <cell r="F2132">
            <v>0</v>
          </cell>
          <cell r="G2132">
            <v>0</v>
          </cell>
          <cell r="H2132">
            <v>0</v>
          </cell>
          <cell r="I2132"/>
          <cell r="J2132">
            <v>57</v>
          </cell>
          <cell r="K2132">
            <v>0</v>
          </cell>
          <cell r="L2132">
            <v>0</v>
          </cell>
          <cell r="M2132">
            <v>0</v>
          </cell>
          <cell r="N2132"/>
          <cell r="O2132">
            <v>60</v>
          </cell>
          <cell r="P2132">
            <v>0</v>
          </cell>
          <cell r="Q2132"/>
          <cell r="R2132">
            <v>241</v>
          </cell>
          <cell r="S2132">
            <v>0</v>
          </cell>
          <cell r="T2132"/>
          <cell r="U2132">
            <v>505</v>
          </cell>
          <cell r="V2132">
            <v>0</v>
          </cell>
        </row>
        <row r="2133">
          <cell r="D2133" t="str">
            <v>Suisun City 2015</v>
          </cell>
          <cell r="E2133">
            <v>147</v>
          </cell>
          <cell r="F2133">
            <v>0</v>
          </cell>
          <cell r="G2133">
            <v>0</v>
          </cell>
          <cell r="H2133">
            <v>0</v>
          </cell>
          <cell r="I2133"/>
          <cell r="J2133">
            <v>57</v>
          </cell>
          <cell r="K2133">
            <v>0</v>
          </cell>
          <cell r="L2133">
            <v>0</v>
          </cell>
          <cell r="M2133">
            <v>0</v>
          </cell>
          <cell r="N2133"/>
          <cell r="O2133">
            <v>60</v>
          </cell>
          <cell r="P2133">
            <v>0</v>
          </cell>
          <cell r="Q2133"/>
          <cell r="R2133">
            <v>241</v>
          </cell>
          <cell r="S2133">
            <v>8</v>
          </cell>
          <cell r="T2133"/>
          <cell r="U2133">
            <v>505</v>
          </cell>
          <cell r="V2133">
            <v>8</v>
          </cell>
        </row>
        <row r="2134">
          <cell r="D2134" t="str">
            <v>Suisun City 2016</v>
          </cell>
          <cell r="E2134">
            <v>147</v>
          </cell>
          <cell r="F2134">
            <v>0</v>
          </cell>
          <cell r="G2134">
            <v>0</v>
          </cell>
          <cell r="H2134">
            <v>0</v>
          </cell>
          <cell r="I2134"/>
          <cell r="J2134">
            <v>57</v>
          </cell>
          <cell r="K2134">
            <v>0</v>
          </cell>
          <cell r="L2134">
            <v>0</v>
          </cell>
          <cell r="M2134">
            <v>0</v>
          </cell>
          <cell r="N2134"/>
          <cell r="O2134">
            <v>60</v>
          </cell>
          <cell r="P2134">
            <v>0</v>
          </cell>
          <cell r="Q2134"/>
          <cell r="R2134">
            <v>241</v>
          </cell>
          <cell r="S2134">
            <v>52</v>
          </cell>
          <cell r="T2134"/>
          <cell r="U2134">
            <v>505</v>
          </cell>
          <cell r="V2134">
            <v>52</v>
          </cell>
        </row>
        <row r="2135">
          <cell r="D2135" t="str">
            <v>Suisun City 2017</v>
          </cell>
          <cell r="E2135">
            <v>147</v>
          </cell>
          <cell r="F2135">
            <v>0</v>
          </cell>
          <cell r="G2135">
            <v>0</v>
          </cell>
          <cell r="H2135">
            <v>0</v>
          </cell>
          <cell r="I2135"/>
          <cell r="J2135">
            <v>57</v>
          </cell>
          <cell r="K2135">
            <v>0</v>
          </cell>
          <cell r="L2135">
            <v>0</v>
          </cell>
          <cell r="M2135">
            <v>0</v>
          </cell>
          <cell r="N2135"/>
          <cell r="O2135">
            <v>60</v>
          </cell>
          <cell r="P2135">
            <v>0</v>
          </cell>
          <cell r="Q2135"/>
          <cell r="R2135">
            <v>241</v>
          </cell>
          <cell r="S2135">
            <v>19</v>
          </cell>
          <cell r="T2135"/>
          <cell r="U2135">
            <v>505</v>
          </cell>
          <cell r="V2135">
            <v>19</v>
          </cell>
        </row>
        <row r="2136">
          <cell r="D2136" t="str">
            <v>Sunnyvale 2014</v>
          </cell>
          <cell r="E2136"/>
          <cell r="F2136"/>
          <cell r="G2136"/>
          <cell r="H2136"/>
          <cell r="I2136"/>
          <cell r="J2136"/>
          <cell r="K2136"/>
          <cell r="L2136"/>
          <cell r="M2136"/>
          <cell r="N2136"/>
          <cell r="O2136"/>
          <cell r="P2136"/>
          <cell r="Q2136"/>
          <cell r="R2136"/>
          <cell r="S2136"/>
          <cell r="T2136"/>
          <cell r="U2136"/>
          <cell r="V2136"/>
        </row>
        <row r="2137">
          <cell r="D2137" t="str">
            <v>Sunnyvale 2015</v>
          </cell>
          <cell r="E2137">
            <v>1640</v>
          </cell>
          <cell r="F2137">
            <v>43</v>
          </cell>
          <cell r="G2137">
            <v>43</v>
          </cell>
          <cell r="H2137">
            <v>0</v>
          </cell>
          <cell r="I2137"/>
          <cell r="J2137">
            <v>906</v>
          </cell>
          <cell r="K2137">
            <v>0</v>
          </cell>
          <cell r="L2137">
            <v>0</v>
          </cell>
          <cell r="M2137">
            <v>0</v>
          </cell>
          <cell r="N2137"/>
          <cell r="O2137">
            <v>932</v>
          </cell>
          <cell r="P2137">
            <v>18</v>
          </cell>
          <cell r="Q2137"/>
          <cell r="R2137">
            <v>1974</v>
          </cell>
          <cell r="S2137">
            <v>796</v>
          </cell>
          <cell r="T2137"/>
          <cell r="U2137">
            <v>5452</v>
          </cell>
          <cell r="V2137">
            <v>857</v>
          </cell>
        </row>
        <row r="2138">
          <cell r="D2138" t="str">
            <v>Sunnyvale 2016</v>
          </cell>
          <cell r="E2138">
            <v>1640</v>
          </cell>
          <cell r="F2138">
            <v>0</v>
          </cell>
          <cell r="G2138">
            <v>0</v>
          </cell>
          <cell r="H2138">
            <v>0</v>
          </cell>
          <cell r="I2138"/>
          <cell r="J2138">
            <v>906</v>
          </cell>
          <cell r="K2138">
            <v>1</v>
          </cell>
          <cell r="L2138">
            <v>1</v>
          </cell>
          <cell r="M2138">
            <v>0</v>
          </cell>
          <cell r="N2138"/>
          <cell r="O2138">
            <v>932</v>
          </cell>
          <cell r="P2138">
            <v>25</v>
          </cell>
          <cell r="Q2138"/>
          <cell r="R2138">
            <v>1974</v>
          </cell>
          <cell r="S2138">
            <v>221</v>
          </cell>
          <cell r="T2138"/>
          <cell r="U2138">
            <v>5452</v>
          </cell>
          <cell r="V2138">
            <v>247</v>
          </cell>
        </row>
        <row r="2139">
          <cell r="D2139" t="str">
            <v>Sunnyvale 2017</v>
          </cell>
          <cell r="E2139">
            <v>1640</v>
          </cell>
          <cell r="F2139">
            <v>46</v>
          </cell>
          <cell r="G2139">
            <v>46</v>
          </cell>
          <cell r="H2139">
            <v>0</v>
          </cell>
          <cell r="I2139"/>
          <cell r="J2139">
            <v>906</v>
          </cell>
          <cell r="K2139">
            <v>20</v>
          </cell>
          <cell r="L2139">
            <v>20</v>
          </cell>
          <cell r="M2139">
            <v>0</v>
          </cell>
          <cell r="N2139"/>
          <cell r="O2139">
            <v>932</v>
          </cell>
          <cell r="P2139">
            <v>36</v>
          </cell>
          <cell r="Q2139"/>
          <cell r="R2139">
            <v>1974</v>
          </cell>
          <cell r="S2139">
            <v>359</v>
          </cell>
          <cell r="T2139"/>
          <cell r="U2139">
            <v>5452</v>
          </cell>
          <cell r="V2139">
            <v>461</v>
          </cell>
        </row>
        <row r="2140">
          <cell r="D2140" t="str">
            <v>Susanville 2014</v>
          </cell>
          <cell r="E2140">
            <v>0</v>
          </cell>
          <cell r="F2140">
            <v>0</v>
          </cell>
          <cell r="G2140">
            <v>0</v>
          </cell>
          <cell r="H2140">
            <v>0</v>
          </cell>
          <cell r="I2140">
            <v>0</v>
          </cell>
          <cell r="J2140">
            <v>0</v>
          </cell>
          <cell r="K2140">
            <v>0</v>
          </cell>
          <cell r="L2140">
            <v>0</v>
          </cell>
          <cell r="M2140">
            <v>0</v>
          </cell>
          <cell r="N2140">
            <v>0</v>
          </cell>
          <cell r="O2140">
            <v>0</v>
          </cell>
          <cell r="P2140">
            <v>0</v>
          </cell>
          <cell r="Q2140">
            <v>0</v>
          </cell>
          <cell r="R2140">
            <v>0</v>
          </cell>
          <cell r="S2140">
            <v>0</v>
          </cell>
          <cell r="T2140">
            <v>0</v>
          </cell>
          <cell r="U2140">
            <v>0</v>
          </cell>
          <cell r="V2140">
            <v>0</v>
          </cell>
        </row>
        <row r="2141">
          <cell r="D2141" t="str">
            <v>Susanville 2015</v>
          </cell>
        </row>
        <row r="2142">
          <cell r="D2142" t="str">
            <v>Susanville 2016</v>
          </cell>
        </row>
        <row r="2143">
          <cell r="D2143" t="str">
            <v>Susanville 2017</v>
          </cell>
        </row>
        <row r="2144">
          <cell r="D2144" t="str">
            <v>Sutter County - Unincorporated 2013</v>
          </cell>
          <cell r="E2144">
            <v>85</v>
          </cell>
          <cell r="F2144">
            <v>0</v>
          </cell>
          <cell r="G2144">
            <v>0</v>
          </cell>
          <cell r="H2144">
            <v>0</v>
          </cell>
          <cell r="I2144"/>
          <cell r="J2144">
            <v>60</v>
          </cell>
          <cell r="K2144">
            <v>0</v>
          </cell>
          <cell r="L2144">
            <v>0</v>
          </cell>
          <cell r="M2144">
            <v>0</v>
          </cell>
          <cell r="N2144"/>
          <cell r="O2144">
            <v>62</v>
          </cell>
          <cell r="P2144">
            <v>4</v>
          </cell>
          <cell r="Q2144"/>
          <cell r="R2144">
            <v>128</v>
          </cell>
          <cell r="S2144">
            <v>8</v>
          </cell>
          <cell r="T2144"/>
          <cell r="U2144">
            <v>335</v>
          </cell>
          <cell r="V2144">
            <v>12</v>
          </cell>
        </row>
        <row r="2145">
          <cell r="D2145" t="str">
            <v>Sutter County - Unincorporated 2014</v>
          </cell>
          <cell r="E2145">
            <v>85</v>
          </cell>
          <cell r="F2145">
            <v>0</v>
          </cell>
          <cell r="G2145">
            <v>0</v>
          </cell>
          <cell r="H2145">
            <v>0</v>
          </cell>
          <cell r="I2145"/>
          <cell r="J2145">
            <v>60</v>
          </cell>
          <cell r="K2145">
            <v>0</v>
          </cell>
          <cell r="L2145">
            <v>0</v>
          </cell>
          <cell r="M2145">
            <v>0</v>
          </cell>
          <cell r="N2145"/>
          <cell r="O2145">
            <v>62</v>
          </cell>
          <cell r="P2145">
            <v>1</v>
          </cell>
          <cell r="Q2145"/>
          <cell r="R2145">
            <v>128</v>
          </cell>
          <cell r="S2145">
            <v>19</v>
          </cell>
          <cell r="T2145"/>
          <cell r="U2145">
            <v>335</v>
          </cell>
          <cell r="V2145">
            <v>20</v>
          </cell>
        </row>
        <row r="2146">
          <cell r="D2146" t="str">
            <v>Sutter County - Unincorporated 2015</v>
          </cell>
          <cell r="E2146">
            <v>85</v>
          </cell>
          <cell r="F2146">
            <v>0</v>
          </cell>
          <cell r="G2146">
            <v>0</v>
          </cell>
          <cell r="H2146">
            <v>0</v>
          </cell>
          <cell r="I2146"/>
          <cell r="J2146">
            <v>60</v>
          </cell>
          <cell r="K2146">
            <v>0</v>
          </cell>
          <cell r="L2146">
            <v>0</v>
          </cell>
          <cell r="M2146">
            <v>0</v>
          </cell>
          <cell r="N2146"/>
          <cell r="O2146">
            <v>62</v>
          </cell>
          <cell r="P2146">
            <v>7</v>
          </cell>
          <cell r="Q2146"/>
          <cell r="R2146">
            <v>128</v>
          </cell>
          <cell r="S2146">
            <v>19</v>
          </cell>
          <cell r="T2146"/>
          <cell r="U2146">
            <v>335</v>
          </cell>
          <cell r="V2146">
            <v>26</v>
          </cell>
        </row>
        <row r="2147">
          <cell r="D2147" t="str">
            <v>Sutter County - Unincorporated 2016</v>
          </cell>
          <cell r="E2147">
            <v>85</v>
          </cell>
          <cell r="F2147">
            <v>0</v>
          </cell>
          <cell r="G2147">
            <v>0</v>
          </cell>
          <cell r="H2147">
            <v>0</v>
          </cell>
          <cell r="I2147"/>
          <cell r="J2147">
            <v>60</v>
          </cell>
          <cell r="K2147">
            <v>0</v>
          </cell>
          <cell r="L2147">
            <v>0</v>
          </cell>
          <cell r="M2147">
            <v>0</v>
          </cell>
          <cell r="N2147"/>
          <cell r="O2147">
            <v>62</v>
          </cell>
          <cell r="P2147">
            <v>2</v>
          </cell>
          <cell r="Q2147"/>
          <cell r="R2147">
            <v>128</v>
          </cell>
          <cell r="S2147">
            <v>8</v>
          </cell>
          <cell r="T2147"/>
          <cell r="U2147">
            <v>335</v>
          </cell>
          <cell r="V2147">
            <v>10</v>
          </cell>
        </row>
        <row r="2148">
          <cell r="D2148" t="str">
            <v>Sutter County - Unincorporated 2017</v>
          </cell>
          <cell r="E2148">
            <v>85</v>
          </cell>
          <cell r="F2148">
            <v>0</v>
          </cell>
          <cell r="G2148">
            <v>0</v>
          </cell>
          <cell r="H2148">
            <v>0</v>
          </cell>
          <cell r="I2148"/>
          <cell r="J2148">
            <v>60</v>
          </cell>
          <cell r="K2148">
            <v>0</v>
          </cell>
          <cell r="L2148">
            <v>0</v>
          </cell>
          <cell r="M2148">
            <v>0</v>
          </cell>
          <cell r="N2148"/>
          <cell r="O2148">
            <v>62</v>
          </cell>
          <cell r="P2148">
            <v>3</v>
          </cell>
          <cell r="Q2148"/>
          <cell r="R2148">
            <v>128</v>
          </cell>
          <cell r="S2148">
            <v>13</v>
          </cell>
          <cell r="T2148"/>
          <cell r="U2148">
            <v>335</v>
          </cell>
          <cell r="V2148">
            <v>16</v>
          </cell>
        </row>
        <row r="2149">
          <cell r="D2149" t="str">
            <v>Sutter Creek 2014</v>
          </cell>
          <cell r="E2149">
            <v>2</v>
          </cell>
          <cell r="F2149">
            <v>0</v>
          </cell>
          <cell r="G2149">
            <v>0</v>
          </cell>
          <cell r="H2149">
            <v>0</v>
          </cell>
          <cell r="I2149"/>
          <cell r="J2149">
            <v>2</v>
          </cell>
          <cell r="K2149">
            <v>0</v>
          </cell>
          <cell r="L2149">
            <v>0</v>
          </cell>
          <cell r="M2149">
            <v>0</v>
          </cell>
          <cell r="N2149"/>
          <cell r="O2149">
            <v>2</v>
          </cell>
          <cell r="P2149">
            <v>1</v>
          </cell>
          <cell r="Q2149"/>
          <cell r="R2149">
            <v>4</v>
          </cell>
          <cell r="S2149">
            <v>0</v>
          </cell>
          <cell r="T2149"/>
          <cell r="U2149">
            <v>10</v>
          </cell>
          <cell r="V2149">
            <v>1</v>
          </cell>
        </row>
        <row r="2150">
          <cell r="D2150" t="str">
            <v>Sutter Creek 2015</v>
          </cell>
          <cell r="E2150">
            <v>2</v>
          </cell>
          <cell r="F2150">
            <v>0</v>
          </cell>
          <cell r="G2150">
            <v>0</v>
          </cell>
          <cell r="H2150">
            <v>0</v>
          </cell>
          <cell r="I2150"/>
          <cell r="J2150">
            <v>2</v>
          </cell>
          <cell r="K2150">
            <v>0</v>
          </cell>
          <cell r="L2150">
            <v>0</v>
          </cell>
          <cell r="M2150">
            <v>0</v>
          </cell>
          <cell r="N2150"/>
          <cell r="O2150">
            <v>2</v>
          </cell>
          <cell r="P2150">
            <v>1</v>
          </cell>
          <cell r="Q2150"/>
          <cell r="R2150">
            <v>4</v>
          </cell>
          <cell r="S2150">
            <v>0</v>
          </cell>
          <cell r="T2150"/>
          <cell r="U2150">
            <v>10</v>
          </cell>
          <cell r="V2150">
            <v>1</v>
          </cell>
        </row>
        <row r="2151">
          <cell r="D2151" t="str">
            <v>Sutter Creek 2016</v>
          </cell>
          <cell r="E2151">
            <v>2</v>
          </cell>
          <cell r="F2151">
            <v>0</v>
          </cell>
          <cell r="G2151">
            <v>0</v>
          </cell>
          <cell r="H2151">
            <v>0</v>
          </cell>
          <cell r="I2151"/>
          <cell r="J2151">
            <v>2</v>
          </cell>
          <cell r="K2151">
            <v>0</v>
          </cell>
          <cell r="L2151">
            <v>0</v>
          </cell>
          <cell r="M2151">
            <v>0</v>
          </cell>
          <cell r="N2151"/>
          <cell r="O2151">
            <v>2</v>
          </cell>
          <cell r="P2151">
            <v>1</v>
          </cell>
          <cell r="Q2151"/>
          <cell r="R2151">
            <v>4</v>
          </cell>
          <cell r="S2151">
            <v>10</v>
          </cell>
          <cell r="T2151"/>
          <cell r="U2151">
            <v>10</v>
          </cell>
          <cell r="V2151">
            <v>11</v>
          </cell>
        </row>
        <row r="2152">
          <cell r="D2152" t="str">
            <v>Sutter Creek 2017</v>
          </cell>
          <cell r="E2152">
            <v>2</v>
          </cell>
          <cell r="F2152">
            <v>0</v>
          </cell>
          <cell r="G2152">
            <v>0</v>
          </cell>
          <cell r="H2152">
            <v>0</v>
          </cell>
          <cell r="I2152"/>
          <cell r="J2152">
            <v>2</v>
          </cell>
          <cell r="K2152">
            <v>0</v>
          </cell>
          <cell r="L2152">
            <v>0</v>
          </cell>
          <cell r="M2152">
            <v>0</v>
          </cell>
          <cell r="N2152"/>
          <cell r="O2152">
            <v>2</v>
          </cell>
          <cell r="P2152">
            <v>17</v>
          </cell>
          <cell r="Q2152"/>
          <cell r="R2152">
            <v>4</v>
          </cell>
          <cell r="S2152">
            <v>2</v>
          </cell>
          <cell r="T2152"/>
          <cell r="U2152">
            <v>10</v>
          </cell>
          <cell r="V2152">
            <v>19</v>
          </cell>
        </row>
        <row r="2153">
          <cell r="D2153" t="str">
            <v>Taft 2013</v>
          </cell>
          <cell r="E2153"/>
          <cell r="F2153"/>
          <cell r="G2153"/>
          <cell r="H2153"/>
          <cell r="I2153"/>
          <cell r="J2153"/>
          <cell r="K2153"/>
          <cell r="L2153"/>
          <cell r="M2153"/>
          <cell r="N2153"/>
          <cell r="O2153"/>
          <cell r="P2153"/>
          <cell r="Q2153"/>
          <cell r="R2153"/>
          <cell r="S2153"/>
          <cell r="T2153"/>
          <cell r="U2153"/>
          <cell r="V2153"/>
        </row>
        <row r="2154">
          <cell r="D2154" t="str">
            <v>Taft 2014</v>
          </cell>
          <cell r="E2154"/>
          <cell r="F2154"/>
          <cell r="G2154"/>
          <cell r="H2154"/>
          <cell r="I2154"/>
          <cell r="J2154"/>
          <cell r="K2154"/>
          <cell r="L2154"/>
          <cell r="M2154"/>
          <cell r="N2154"/>
          <cell r="O2154"/>
          <cell r="P2154"/>
          <cell r="Q2154"/>
          <cell r="R2154"/>
          <cell r="S2154"/>
          <cell r="T2154"/>
          <cell r="U2154"/>
          <cell r="V2154"/>
        </row>
        <row r="2155">
          <cell r="D2155" t="str">
            <v>Taft 2015</v>
          </cell>
          <cell r="E2155">
            <v>52</v>
          </cell>
          <cell r="F2155">
            <v>0</v>
          </cell>
          <cell r="G2155">
            <v>0</v>
          </cell>
          <cell r="H2155">
            <v>0</v>
          </cell>
          <cell r="I2155"/>
          <cell r="J2155">
            <v>26</v>
          </cell>
          <cell r="K2155">
            <v>0</v>
          </cell>
          <cell r="L2155">
            <v>0</v>
          </cell>
          <cell r="M2155">
            <v>0</v>
          </cell>
          <cell r="N2155"/>
          <cell r="O2155">
            <v>30</v>
          </cell>
          <cell r="P2155">
            <v>0</v>
          </cell>
          <cell r="Q2155"/>
          <cell r="R2155">
            <v>146</v>
          </cell>
          <cell r="S2155">
            <v>11</v>
          </cell>
          <cell r="T2155"/>
          <cell r="U2155">
            <v>254</v>
          </cell>
          <cell r="V2155">
            <v>11</v>
          </cell>
        </row>
        <row r="2156">
          <cell r="D2156" t="str">
            <v>Taft 2016</v>
          </cell>
          <cell r="E2156">
            <v>52</v>
          </cell>
          <cell r="F2156">
            <v>0</v>
          </cell>
          <cell r="G2156">
            <v>0</v>
          </cell>
          <cell r="H2156">
            <v>0</v>
          </cell>
          <cell r="I2156"/>
          <cell r="J2156">
            <v>26</v>
          </cell>
          <cell r="K2156">
            <v>0</v>
          </cell>
          <cell r="L2156">
            <v>0</v>
          </cell>
          <cell r="M2156">
            <v>0</v>
          </cell>
          <cell r="N2156"/>
          <cell r="O2156">
            <v>30</v>
          </cell>
          <cell r="P2156">
            <v>0</v>
          </cell>
          <cell r="Q2156"/>
          <cell r="R2156">
            <v>146</v>
          </cell>
          <cell r="S2156">
            <v>9</v>
          </cell>
          <cell r="T2156"/>
          <cell r="U2156">
            <v>254</v>
          </cell>
          <cell r="V2156">
            <v>9</v>
          </cell>
        </row>
        <row r="2157">
          <cell r="D2157" t="str">
            <v>Taft 2017</v>
          </cell>
          <cell r="E2157">
            <v>52</v>
          </cell>
          <cell r="F2157">
            <v>0</v>
          </cell>
          <cell r="G2157">
            <v>0</v>
          </cell>
          <cell r="H2157">
            <v>0</v>
          </cell>
          <cell r="I2157"/>
          <cell r="J2157">
            <v>26</v>
          </cell>
          <cell r="K2157">
            <v>0</v>
          </cell>
          <cell r="L2157">
            <v>0</v>
          </cell>
          <cell r="M2157">
            <v>0</v>
          </cell>
          <cell r="N2157"/>
          <cell r="O2157">
            <v>30</v>
          </cell>
          <cell r="P2157">
            <v>3</v>
          </cell>
          <cell r="Q2157"/>
          <cell r="R2157">
            <v>146</v>
          </cell>
          <cell r="S2157">
            <v>12</v>
          </cell>
          <cell r="T2157"/>
          <cell r="U2157">
            <v>254</v>
          </cell>
          <cell r="V2157">
            <v>15</v>
          </cell>
        </row>
        <row r="2158">
          <cell r="D2158" t="str">
            <v>Tehachapi 2013</v>
          </cell>
          <cell r="E2158"/>
          <cell r="F2158"/>
          <cell r="G2158"/>
          <cell r="H2158"/>
          <cell r="I2158"/>
          <cell r="J2158"/>
          <cell r="K2158"/>
          <cell r="L2158"/>
          <cell r="M2158"/>
          <cell r="N2158"/>
          <cell r="O2158"/>
          <cell r="P2158"/>
          <cell r="Q2158"/>
          <cell r="R2158"/>
          <cell r="S2158"/>
          <cell r="T2158"/>
          <cell r="U2158"/>
          <cell r="V2158"/>
        </row>
        <row r="2159">
          <cell r="D2159" t="str">
            <v>Tehachapi 2014</v>
          </cell>
          <cell r="E2159">
            <v>0</v>
          </cell>
          <cell r="F2159">
            <v>0</v>
          </cell>
          <cell r="G2159">
            <v>0</v>
          </cell>
          <cell r="H2159">
            <v>0</v>
          </cell>
          <cell r="I2159">
            <v>0</v>
          </cell>
          <cell r="J2159">
            <v>0</v>
          </cell>
          <cell r="K2159">
            <v>0</v>
          </cell>
          <cell r="L2159">
            <v>0</v>
          </cell>
          <cell r="M2159">
            <v>0</v>
          </cell>
          <cell r="N2159">
            <v>0</v>
          </cell>
          <cell r="O2159">
            <v>0</v>
          </cell>
          <cell r="P2159">
            <v>0</v>
          </cell>
          <cell r="Q2159">
            <v>0</v>
          </cell>
          <cell r="R2159">
            <v>0</v>
          </cell>
          <cell r="S2159">
            <v>0</v>
          </cell>
          <cell r="T2159">
            <v>0</v>
          </cell>
          <cell r="U2159">
            <v>0</v>
          </cell>
          <cell r="V2159">
            <v>0</v>
          </cell>
        </row>
        <row r="2160">
          <cell r="D2160" t="str">
            <v>Tehachapi 2015</v>
          </cell>
        </row>
        <row r="2161">
          <cell r="D2161" t="str">
            <v>Tehachapi 2016</v>
          </cell>
        </row>
        <row r="2162">
          <cell r="D2162" t="str">
            <v>Tehachapi 2017</v>
          </cell>
        </row>
        <row r="2163">
          <cell r="D2163" t="str">
            <v>Tehama 2014</v>
          </cell>
          <cell r="E2163"/>
          <cell r="F2163"/>
          <cell r="G2163"/>
          <cell r="H2163"/>
          <cell r="I2163"/>
          <cell r="J2163"/>
          <cell r="K2163"/>
          <cell r="L2163"/>
          <cell r="M2163"/>
          <cell r="N2163"/>
          <cell r="O2163"/>
          <cell r="P2163"/>
          <cell r="Q2163"/>
          <cell r="R2163"/>
          <cell r="S2163"/>
          <cell r="T2163"/>
          <cell r="U2163"/>
          <cell r="V2163"/>
        </row>
        <row r="2164">
          <cell r="D2164" t="str">
            <v>Tehama 2015</v>
          </cell>
          <cell r="E2164"/>
          <cell r="F2164"/>
          <cell r="G2164"/>
          <cell r="H2164"/>
          <cell r="I2164"/>
          <cell r="J2164"/>
          <cell r="K2164"/>
          <cell r="L2164"/>
          <cell r="M2164"/>
          <cell r="N2164"/>
          <cell r="O2164"/>
          <cell r="P2164"/>
          <cell r="Q2164"/>
          <cell r="R2164"/>
          <cell r="S2164"/>
          <cell r="T2164"/>
          <cell r="U2164"/>
          <cell r="V2164"/>
        </row>
        <row r="2165">
          <cell r="D2165" t="str">
            <v>Tehama 2016</v>
          </cell>
          <cell r="E2165"/>
          <cell r="F2165"/>
          <cell r="G2165"/>
          <cell r="H2165"/>
          <cell r="I2165"/>
          <cell r="J2165"/>
          <cell r="K2165"/>
          <cell r="L2165"/>
          <cell r="M2165"/>
          <cell r="N2165"/>
          <cell r="O2165"/>
          <cell r="P2165"/>
          <cell r="Q2165"/>
          <cell r="R2165"/>
          <cell r="S2165"/>
          <cell r="T2165"/>
          <cell r="U2165"/>
          <cell r="V2165"/>
        </row>
        <row r="2166">
          <cell r="D2166" t="str">
            <v>Tehama 2017</v>
          </cell>
          <cell r="E2166">
            <v>2</v>
          </cell>
          <cell r="F2166">
            <v>0</v>
          </cell>
          <cell r="G2166">
            <v>0</v>
          </cell>
          <cell r="H2166">
            <v>0</v>
          </cell>
          <cell r="I2166"/>
          <cell r="J2166">
            <v>2</v>
          </cell>
          <cell r="K2166">
            <v>0</v>
          </cell>
          <cell r="L2166">
            <v>0</v>
          </cell>
          <cell r="M2166">
            <v>0</v>
          </cell>
          <cell r="N2166"/>
          <cell r="O2166">
            <v>2</v>
          </cell>
          <cell r="P2166">
            <v>0</v>
          </cell>
          <cell r="Q2166"/>
          <cell r="R2166">
            <v>4</v>
          </cell>
          <cell r="S2166">
            <v>0</v>
          </cell>
          <cell r="T2166"/>
          <cell r="U2166">
            <v>10</v>
          </cell>
          <cell r="V2166">
            <v>0</v>
          </cell>
        </row>
        <row r="2167">
          <cell r="D2167" t="str">
            <v>Tehama County - Unincorporated 2014</v>
          </cell>
          <cell r="E2167">
            <v>112</v>
          </cell>
          <cell r="F2167">
            <v>16</v>
          </cell>
          <cell r="G2167">
            <v>0</v>
          </cell>
          <cell r="H2167">
            <v>16</v>
          </cell>
          <cell r="I2167"/>
          <cell r="J2167">
            <v>76</v>
          </cell>
          <cell r="K2167">
            <v>7</v>
          </cell>
          <cell r="L2167">
            <v>0</v>
          </cell>
          <cell r="M2167">
            <v>7</v>
          </cell>
          <cell r="N2167"/>
          <cell r="O2167">
            <v>89</v>
          </cell>
          <cell r="P2167">
            <v>6</v>
          </cell>
          <cell r="Q2167"/>
          <cell r="R2167">
            <v>209</v>
          </cell>
          <cell r="S2167">
            <v>52</v>
          </cell>
          <cell r="T2167"/>
          <cell r="U2167">
            <v>486</v>
          </cell>
          <cell r="V2167">
            <v>81</v>
          </cell>
        </row>
        <row r="2168">
          <cell r="D2168" t="str">
            <v>Tehama County - Unincorporated 2015</v>
          </cell>
          <cell r="E2168"/>
          <cell r="F2168"/>
          <cell r="G2168"/>
          <cell r="H2168"/>
          <cell r="I2168"/>
          <cell r="J2168"/>
          <cell r="K2168"/>
          <cell r="L2168"/>
          <cell r="M2168"/>
          <cell r="N2168"/>
          <cell r="O2168"/>
          <cell r="P2168"/>
          <cell r="Q2168"/>
          <cell r="R2168"/>
          <cell r="S2168"/>
          <cell r="T2168"/>
          <cell r="U2168"/>
          <cell r="V2168"/>
        </row>
        <row r="2169">
          <cell r="D2169" t="str">
            <v>Tehama County - Unincorporated 2016</v>
          </cell>
          <cell r="E2169">
            <v>112</v>
          </cell>
          <cell r="F2169">
            <v>0</v>
          </cell>
          <cell r="G2169">
            <v>0</v>
          </cell>
          <cell r="H2169">
            <v>0</v>
          </cell>
          <cell r="I2169"/>
          <cell r="J2169">
            <v>76</v>
          </cell>
          <cell r="K2169">
            <v>23</v>
          </cell>
          <cell r="L2169">
            <v>23</v>
          </cell>
          <cell r="M2169">
            <v>0</v>
          </cell>
          <cell r="N2169"/>
          <cell r="O2169">
            <v>89</v>
          </cell>
          <cell r="P2169">
            <v>8</v>
          </cell>
          <cell r="Q2169"/>
          <cell r="R2169">
            <v>209</v>
          </cell>
          <cell r="S2169">
            <v>0</v>
          </cell>
          <cell r="T2169"/>
          <cell r="U2169">
            <v>486</v>
          </cell>
          <cell r="V2169">
            <v>31</v>
          </cell>
        </row>
        <row r="2170">
          <cell r="D2170" t="str">
            <v>Tehama County - Unincorporated 2017</v>
          </cell>
          <cell r="E2170">
            <v>112</v>
          </cell>
          <cell r="F2170">
            <v>0</v>
          </cell>
          <cell r="G2170">
            <v>0</v>
          </cell>
          <cell r="H2170">
            <v>0</v>
          </cell>
          <cell r="I2170"/>
          <cell r="J2170">
            <v>76</v>
          </cell>
          <cell r="K2170">
            <v>40</v>
          </cell>
          <cell r="L2170">
            <v>0</v>
          </cell>
          <cell r="M2170">
            <v>40</v>
          </cell>
          <cell r="N2170"/>
          <cell r="O2170">
            <v>89</v>
          </cell>
          <cell r="P2170">
            <v>55</v>
          </cell>
          <cell r="Q2170"/>
          <cell r="R2170">
            <v>209</v>
          </cell>
          <cell r="S2170">
            <v>0</v>
          </cell>
          <cell r="T2170"/>
          <cell r="U2170">
            <v>486</v>
          </cell>
          <cell r="V2170">
            <v>95</v>
          </cell>
        </row>
        <row r="2171">
          <cell r="D2171" t="str">
            <v>Temecula 2013</v>
          </cell>
          <cell r="E2171"/>
          <cell r="F2171"/>
          <cell r="G2171"/>
          <cell r="H2171"/>
          <cell r="I2171"/>
          <cell r="J2171"/>
          <cell r="K2171"/>
          <cell r="L2171"/>
          <cell r="M2171"/>
          <cell r="N2171"/>
          <cell r="O2171"/>
          <cell r="P2171"/>
          <cell r="Q2171"/>
          <cell r="R2171"/>
          <cell r="S2171"/>
          <cell r="T2171"/>
          <cell r="U2171"/>
          <cell r="V2171"/>
        </row>
        <row r="2172">
          <cell r="D2172" t="str">
            <v>Temecula 2014</v>
          </cell>
          <cell r="E2172">
            <v>375</v>
          </cell>
          <cell r="F2172">
            <v>0</v>
          </cell>
          <cell r="G2172">
            <v>0</v>
          </cell>
          <cell r="H2172">
            <v>0</v>
          </cell>
          <cell r="I2172"/>
          <cell r="J2172">
            <v>251</v>
          </cell>
          <cell r="K2172">
            <v>0</v>
          </cell>
          <cell r="L2172">
            <v>0</v>
          </cell>
          <cell r="M2172">
            <v>0</v>
          </cell>
          <cell r="N2172"/>
          <cell r="O2172">
            <v>271</v>
          </cell>
          <cell r="P2172">
            <v>0</v>
          </cell>
          <cell r="Q2172"/>
          <cell r="R2172">
            <v>596</v>
          </cell>
          <cell r="S2172">
            <v>383</v>
          </cell>
          <cell r="T2172"/>
          <cell r="U2172">
            <v>1493</v>
          </cell>
          <cell r="V2172">
            <v>383</v>
          </cell>
        </row>
        <row r="2173">
          <cell r="D2173" t="str">
            <v>Temecula 2015</v>
          </cell>
          <cell r="E2173">
            <v>375</v>
          </cell>
          <cell r="F2173">
            <v>0</v>
          </cell>
          <cell r="G2173">
            <v>0</v>
          </cell>
          <cell r="H2173">
            <v>0</v>
          </cell>
          <cell r="I2173"/>
          <cell r="J2173">
            <v>251</v>
          </cell>
          <cell r="K2173">
            <v>0</v>
          </cell>
          <cell r="L2173">
            <v>0</v>
          </cell>
          <cell r="M2173">
            <v>0</v>
          </cell>
          <cell r="N2173"/>
          <cell r="O2173">
            <v>271</v>
          </cell>
          <cell r="P2173">
            <v>0</v>
          </cell>
          <cell r="Q2173"/>
          <cell r="R2173">
            <v>596</v>
          </cell>
          <cell r="S2173">
            <v>223</v>
          </cell>
          <cell r="T2173"/>
          <cell r="U2173">
            <v>1493</v>
          </cell>
          <cell r="V2173">
            <v>223</v>
          </cell>
        </row>
        <row r="2174">
          <cell r="D2174" t="str">
            <v>Temecula 2016</v>
          </cell>
          <cell r="E2174"/>
          <cell r="F2174"/>
          <cell r="G2174"/>
          <cell r="H2174"/>
          <cell r="I2174"/>
          <cell r="J2174"/>
          <cell r="K2174"/>
          <cell r="L2174"/>
          <cell r="M2174"/>
          <cell r="N2174"/>
          <cell r="O2174"/>
          <cell r="P2174"/>
          <cell r="Q2174"/>
          <cell r="R2174"/>
          <cell r="S2174"/>
          <cell r="T2174"/>
          <cell r="U2174"/>
          <cell r="V2174"/>
        </row>
        <row r="2175">
          <cell r="D2175" t="str">
            <v>Temecula 2017</v>
          </cell>
          <cell r="E2175">
            <v>375</v>
          </cell>
          <cell r="F2175">
            <v>15</v>
          </cell>
          <cell r="G2175">
            <v>15</v>
          </cell>
          <cell r="H2175">
            <v>0</v>
          </cell>
          <cell r="I2175"/>
          <cell r="J2175">
            <v>251</v>
          </cell>
          <cell r="K2175">
            <v>0</v>
          </cell>
          <cell r="L2175">
            <v>0</v>
          </cell>
          <cell r="M2175">
            <v>0</v>
          </cell>
          <cell r="N2175"/>
          <cell r="O2175">
            <v>271</v>
          </cell>
          <cell r="P2175">
            <v>15</v>
          </cell>
          <cell r="Q2175"/>
          <cell r="R2175">
            <v>596</v>
          </cell>
          <cell r="S2175">
            <v>84</v>
          </cell>
          <cell r="T2175"/>
          <cell r="U2175">
            <v>1493</v>
          </cell>
          <cell r="V2175">
            <v>114</v>
          </cell>
        </row>
        <row r="2176">
          <cell r="D2176" t="str">
            <v>Temple City 2013</v>
          </cell>
          <cell r="E2176"/>
          <cell r="F2176"/>
          <cell r="G2176"/>
          <cell r="H2176"/>
          <cell r="I2176"/>
          <cell r="J2176"/>
          <cell r="K2176"/>
          <cell r="L2176"/>
          <cell r="M2176"/>
          <cell r="N2176"/>
          <cell r="O2176"/>
          <cell r="P2176"/>
          <cell r="Q2176"/>
          <cell r="R2176"/>
          <cell r="S2176"/>
          <cell r="T2176"/>
          <cell r="U2176"/>
          <cell r="V2176"/>
        </row>
        <row r="2177">
          <cell r="D2177" t="str">
            <v>Temple City 2014</v>
          </cell>
          <cell r="E2177"/>
          <cell r="F2177"/>
          <cell r="G2177"/>
          <cell r="H2177"/>
          <cell r="I2177"/>
          <cell r="J2177"/>
          <cell r="K2177"/>
          <cell r="L2177"/>
          <cell r="M2177"/>
          <cell r="N2177"/>
          <cell r="O2177"/>
          <cell r="P2177"/>
          <cell r="Q2177"/>
          <cell r="R2177"/>
          <cell r="S2177"/>
          <cell r="T2177"/>
          <cell r="U2177"/>
          <cell r="V2177"/>
        </row>
        <row r="2178">
          <cell r="D2178" t="str">
            <v>Temple City 2015</v>
          </cell>
          <cell r="E2178"/>
          <cell r="F2178"/>
          <cell r="G2178"/>
          <cell r="H2178"/>
          <cell r="I2178"/>
          <cell r="J2178"/>
          <cell r="K2178"/>
          <cell r="L2178"/>
          <cell r="M2178"/>
          <cell r="N2178"/>
          <cell r="O2178"/>
          <cell r="P2178"/>
          <cell r="Q2178"/>
          <cell r="R2178"/>
          <cell r="S2178"/>
          <cell r="T2178"/>
          <cell r="U2178"/>
          <cell r="V2178"/>
        </row>
        <row r="2179">
          <cell r="D2179" t="str">
            <v>Temple City 2016</v>
          </cell>
          <cell r="E2179"/>
          <cell r="F2179"/>
          <cell r="G2179"/>
          <cell r="H2179"/>
          <cell r="I2179"/>
          <cell r="J2179"/>
          <cell r="K2179"/>
          <cell r="L2179"/>
          <cell r="M2179"/>
          <cell r="N2179"/>
          <cell r="O2179"/>
          <cell r="P2179"/>
          <cell r="Q2179"/>
          <cell r="R2179"/>
          <cell r="S2179"/>
          <cell r="T2179"/>
          <cell r="U2179"/>
          <cell r="V2179"/>
        </row>
        <row r="2180">
          <cell r="D2180" t="str">
            <v>Temple City 2017</v>
          </cell>
          <cell r="E2180">
            <v>159</v>
          </cell>
          <cell r="F2180">
            <v>0</v>
          </cell>
          <cell r="G2180">
            <v>0</v>
          </cell>
          <cell r="H2180">
            <v>0</v>
          </cell>
          <cell r="I2180"/>
          <cell r="J2180">
            <v>93</v>
          </cell>
          <cell r="K2180">
            <v>1</v>
          </cell>
          <cell r="L2180">
            <v>1</v>
          </cell>
          <cell r="M2180">
            <v>0</v>
          </cell>
          <cell r="N2180"/>
          <cell r="O2180">
            <v>99</v>
          </cell>
          <cell r="P2180">
            <v>5</v>
          </cell>
          <cell r="Q2180"/>
          <cell r="R2180">
            <v>252</v>
          </cell>
          <cell r="S2180">
            <v>92</v>
          </cell>
          <cell r="T2180"/>
          <cell r="U2180">
            <v>603</v>
          </cell>
          <cell r="V2180">
            <v>98</v>
          </cell>
        </row>
        <row r="2181">
          <cell r="D2181" t="str">
            <v>Thousand Oaks 2013</v>
          </cell>
          <cell r="E2181"/>
          <cell r="F2181"/>
          <cell r="G2181"/>
          <cell r="H2181"/>
          <cell r="I2181"/>
          <cell r="J2181"/>
          <cell r="K2181"/>
          <cell r="L2181"/>
          <cell r="M2181"/>
          <cell r="N2181"/>
          <cell r="O2181"/>
          <cell r="P2181"/>
          <cell r="Q2181"/>
          <cell r="R2181"/>
          <cell r="S2181"/>
          <cell r="T2181"/>
          <cell r="U2181"/>
          <cell r="V2181"/>
        </row>
        <row r="2182">
          <cell r="D2182" t="str">
            <v>Thousand Oaks 2014</v>
          </cell>
          <cell r="E2182">
            <v>84</v>
          </cell>
          <cell r="F2182">
            <v>17</v>
          </cell>
          <cell r="G2182">
            <v>17</v>
          </cell>
          <cell r="H2182">
            <v>0</v>
          </cell>
          <cell r="I2182"/>
          <cell r="J2182">
            <v>58</v>
          </cell>
          <cell r="K2182">
            <v>2</v>
          </cell>
          <cell r="L2182">
            <v>2</v>
          </cell>
          <cell r="M2182">
            <v>0</v>
          </cell>
          <cell r="N2182"/>
          <cell r="O2182">
            <v>36</v>
          </cell>
          <cell r="P2182">
            <v>1</v>
          </cell>
          <cell r="Q2182"/>
          <cell r="R2182">
            <v>77</v>
          </cell>
          <cell r="S2182">
            <v>27</v>
          </cell>
          <cell r="T2182"/>
          <cell r="U2182">
            <v>255</v>
          </cell>
          <cell r="V2182">
            <v>47</v>
          </cell>
        </row>
        <row r="2183">
          <cell r="D2183" t="str">
            <v>Thousand Oaks 2015</v>
          </cell>
          <cell r="E2183">
            <v>84</v>
          </cell>
          <cell r="F2183">
            <v>0</v>
          </cell>
          <cell r="G2183">
            <v>0</v>
          </cell>
          <cell r="H2183">
            <v>0</v>
          </cell>
          <cell r="I2183"/>
          <cell r="J2183">
            <v>58</v>
          </cell>
          <cell r="K2183">
            <v>0</v>
          </cell>
          <cell r="L2183">
            <v>0</v>
          </cell>
          <cell r="M2183">
            <v>0</v>
          </cell>
          <cell r="N2183"/>
          <cell r="O2183">
            <v>36</v>
          </cell>
          <cell r="P2183">
            <v>0</v>
          </cell>
          <cell r="Q2183"/>
          <cell r="R2183">
            <v>77</v>
          </cell>
          <cell r="S2183">
            <v>115</v>
          </cell>
          <cell r="T2183"/>
          <cell r="U2183">
            <v>255</v>
          </cell>
          <cell r="V2183">
            <v>115</v>
          </cell>
        </row>
        <row r="2184">
          <cell r="D2184" t="str">
            <v>Thousand Oaks 2016</v>
          </cell>
          <cell r="E2184">
            <v>84</v>
          </cell>
          <cell r="F2184">
            <v>0</v>
          </cell>
          <cell r="G2184">
            <v>0</v>
          </cell>
          <cell r="H2184">
            <v>0</v>
          </cell>
          <cell r="I2184"/>
          <cell r="J2184">
            <v>58</v>
          </cell>
          <cell r="K2184">
            <v>0</v>
          </cell>
          <cell r="L2184">
            <v>0</v>
          </cell>
          <cell r="M2184">
            <v>0</v>
          </cell>
          <cell r="N2184"/>
          <cell r="O2184">
            <v>36</v>
          </cell>
          <cell r="P2184">
            <v>38</v>
          </cell>
          <cell r="Q2184"/>
          <cell r="R2184">
            <v>77</v>
          </cell>
          <cell r="S2184">
            <v>62</v>
          </cell>
          <cell r="T2184"/>
          <cell r="U2184">
            <v>255</v>
          </cell>
          <cell r="V2184">
            <v>100</v>
          </cell>
        </row>
        <row r="2185">
          <cell r="D2185" t="str">
            <v>Thousand Oaks 2017</v>
          </cell>
          <cell r="E2185">
            <v>84</v>
          </cell>
          <cell r="F2185">
            <v>0</v>
          </cell>
          <cell r="G2185">
            <v>0</v>
          </cell>
          <cell r="H2185">
            <v>0</v>
          </cell>
          <cell r="I2185"/>
          <cell r="J2185">
            <v>58</v>
          </cell>
          <cell r="K2185">
            <v>0</v>
          </cell>
          <cell r="L2185">
            <v>0</v>
          </cell>
          <cell r="M2185">
            <v>0</v>
          </cell>
          <cell r="N2185"/>
          <cell r="O2185">
            <v>36</v>
          </cell>
          <cell r="P2185">
            <v>50</v>
          </cell>
          <cell r="Q2185"/>
          <cell r="R2185">
            <v>77</v>
          </cell>
          <cell r="S2185">
            <v>16</v>
          </cell>
          <cell r="T2185"/>
          <cell r="U2185">
            <v>255</v>
          </cell>
          <cell r="V2185">
            <v>66</v>
          </cell>
        </row>
        <row r="2186">
          <cell r="D2186" t="str">
            <v>Tiburon 2014</v>
          </cell>
          <cell r="E2186">
            <v>24</v>
          </cell>
          <cell r="F2186">
            <v>0</v>
          </cell>
          <cell r="G2186">
            <v>0</v>
          </cell>
          <cell r="H2186">
            <v>0</v>
          </cell>
          <cell r="I2186"/>
          <cell r="J2186">
            <v>16</v>
          </cell>
          <cell r="K2186">
            <v>0</v>
          </cell>
          <cell r="L2186">
            <v>0</v>
          </cell>
          <cell r="M2186">
            <v>0</v>
          </cell>
          <cell r="N2186"/>
          <cell r="O2186">
            <v>19</v>
          </cell>
          <cell r="P2186">
            <v>0</v>
          </cell>
          <cell r="Q2186"/>
          <cell r="R2186">
            <v>19</v>
          </cell>
          <cell r="S2186">
            <v>2</v>
          </cell>
          <cell r="T2186"/>
          <cell r="U2186">
            <v>78</v>
          </cell>
          <cell r="V2186">
            <v>2</v>
          </cell>
        </row>
        <row r="2187">
          <cell r="D2187" t="str">
            <v>Tiburon 2015</v>
          </cell>
          <cell r="E2187">
            <v>24</v>
          </cell>
          <cell r="F2187">
            <v>0</v>
          </cell>
          <cell r="G2187">
            <v>0</v>
          </cell>
          <cell r="H2187">
            <v>0</v>
          </cell>
          <cell r="I2187"/>
          <cell r="J2187">
            <v>16</v>
          </cell>
          <cell r="K2187">
            <v>0</v>
          </cell>
          <cell r="L2187">
            <v>0</v>
          </cell>
          <cell r="M2187">
            <v>0</v>
          </cell>
          <cell r="N2187"/>
          <cell r="O2187">
            <v>19</v>
          </cell>
          <cell r="P2187">
            <v>0</v>
          </cell>
          <cell r="Q2187"/>
          <cell r="R2187">
            <v>19</v>
          </cell>
          <cell r="S2187">
            <v>0</v>
          </cell>
          <cell r="T2187"/>
          <cell r="U2187">
            <v>78</v>
          </cell>
          <cell r="V2187">
            <v>0</v>
          </cell>
        </row>
        <row r="2188">
          <cell r="D2188" t="str">
            <v>Tiburon 2016</v>
          </cell>
          <cell r="E2188">
            <v>24</v>
          </cell>
          <cell r="F2188">
            <v>0</v>
          </cell>
          <cell r="G2188">
            <v>0</v>
          </cell>
          <cell r="H2188">
            <v>0</v>
          </cell>
          <cell r="I2188"/>
          <cell r="J2188">
            <v>16</v>
          </cell>
          <cell r="K2188">
            <v>0</v>
          </cell>
          <cell r="L2188">
            <v>0</v>
          </cell>
          <cell r="M2188">
            <v>0</v>
          </cell>
          <cell r="N2188"/>
          <cell r="O2188">
            <v>19</v>
          </cell>
          <cell r="P2188">
            <v>0</v>
          </cell>
          <cell r="Q2188"/>
          <cell r="R2188">
            <v>19</v>
          </cell>
          <cell r="S2188">
            <v>2</v>
          </cell>
          <cell r="T2188"/>
          <cell r="U2188">
            <v>78</v>
          </cell>
          <cell r="V2188">
            <v>2</v>
          </cell>
        </row>
        <row r="2189">
          <cell r="D2189" t="str">
            <v>Tiburon 2017</v>
          </cell>
          <cell r="E2189">
            <v>24</v>
          </cell>
          <cell r="F2189">
            <v>0</v>
          </cell>
          <cell r="G2189">
            <v>0</v>
          </cell>
          <cell r="H2189">
            <v>0</v>
          </cell>
          <cell r="I2189"/>
          <cell r="J2189">
            <v>16</v>
          </cell>
          <cell r="K2189">
            <v>0</v>
          </cell>
          <cell r="L2189">
            <v>0</v>
          </cell>
          <cell r="M2189">
            <v>0</v>
          </cell>
          <cell r="N2189"/>
          <cell r="O2189">
            <v>19</v>
          </cell>
          <cell r="P2189">
            <v>0</v>
          </cell>
          <cell r="Q2189"/>
          <cell r="R2189">
            <v>19</v>
          </cell>
          <cell r="S2189">
            <v>7</v>
          </cell>
          <cell r="T2189"/>
          <cell r="U2189">
            <v>78</v>
          </cell>
          <cell r="V2189">
            <v>7</v>
          </cell>
        </row>
        <row r="2190">
          <cell r="D2190" t="str">
            <v>Torrance 2013</v>
          </cell>
          <cell r="E2190"/>
          <cell r="F2190"/>
          <cell r="G2190"/>
          <cell r="H2190"/>
          <cell r="I2190"/>
          <cell r="J2190"/>
          <cell r="K2190"/>
          <cell r="L2190"/>
          <cell r="M2190"/>
          <cell r="N2190"/>
          <cell r="O2190"/>
          <cell r="P2190"/>
          <cell r="Q2190"/>
          <cell r="R2190"/>
          <cell r="S2190"/>
          <cell r="T2190"/>
          <cell r="U2190"/>
          <cell r="V2190"/>
        </row>
        <row r="2191">
          <cell r="D2191" t="str">
            <v>Torrance 2014</v>
          </cell>
          <cell r="E2191">
            <v>380</v>
          </cell>
          <cell r="F2191">
            <v>0</v>
          </cell>
          <cell r="G2191">
            <v>0</v>
          </cell>
          <cell r="H2191">
            <v>0</v>
          </cell>
          <cell r="I2191"/>
          <cell r="J2191">
            <v>227</v>
          </cell>
          <cell r="K2191">
            <v>0</v>
          </cell>
          <cell r="L2191">
            <v>0</v>
          </cell>
          <cell r="M2191">
            <v>0</v>
          </cell>
          <cell r="N2191"/>
          <cell r="O2191">
            <v>243</v>
          </cell>
          <cell r="P2191">
            <v>0</v>
          </cell>
          <cell r="Q2191"/>
          <cell r="R2191">
            <v>600</v>
          </cell>
          <cell r="S2191">
            <v>12</v>
          </cell>
          <cell r="T2191"/>
          <cell r="U2191">
            <v>1450</v>
          </cell>
          <cell r="V2191">
            <v>12</v>
          </cell>
        </row>
        <row r="2192">
          <cell r="D2192" t="str">
            <v>Torrance 2015</v>
          </cell>
          <cell r="E2192">
            <v>380</v>
          </cell>
          <cell r="F2192">
            <v>0</v>
          </cell>
          <cell r="G2192">
            <v>0</v>
          </cell>
          <cell r="H2192">
            <v>0</v>
          </cell>
          <cell r="I2192"/>
          <cell r="J2192">
            <v>227</v>
          </cell>
          <cell r="K2192">
            <v>0</v>
          </cell>
          <cell r="L2192">
            <v>0</v>
          </cell>
          <cell r="M2192">
            <v>0</v>
          </cell>
          <cell r="N2192"/>
          <cell r="O2192">
            <v>243</v>
          </cell>
          <cell r="P2192">
            <v>0</v>
          </cell>
          <cell r="Q2192"/>
          <cell r="R2192">
            <v>600</v>
          </cell>
          <cell r="S2192">
            <v>21</v>
          </cell>
          <cell r="T2192"/>
          <cell r="U2192">
            <v>1450</v>
          </cell>
          <cell r="V2192">
            <v>21</v>
          </cell>
        </row>
        <row r="2193">
          <cell r="D2193" t="str">
            <v>Torrance 2016</v>
          </cell>
          <cell r="E2193">
            <v>380</v>
          </cell>
          <cell r="F2193">
            <v>0</v>
          </cell>
          <cell r="G2193">
            <v>0</v>
          </cell>
          <cell r="H2193">
            <v>0</v>
          </cell>
          <cell r="I2193"/>
          <cell r="J2193">
            <v>227</v>
          </cell>
          <cell r="K2193">
            <v>0</v>
          </cell>
          <cell r="L2193">
            <v>0</v>
          </cell>
          <cell r="M2193">
            <v>0</v>
          </cell>
          <cell r="N2193"/>
          <cell r="O2193">
            <v>243</v>
          </cell>
          <cell r="P2193">
            <v>1</v>
          </cell>
          <cell r="Q2193"/>
          <cell r="R2193">
            <v>600</v>
          </cell>
          <cell r="S2193">
            <v>49</v>
          </cell>
          <cell r="T2193"/>
          <cell r="U2193">
            <v>1450</v>
          </cell>
          <cell r="V2193">
            <v>50</v>
          </cell>
        </row>
        <row r="2194">
          <cell r="D2194" t="str">
            <v>Torrance 2017</v>
          </cell>
          <cell r="E2194">
            <v>380</v>
          </cell>
          <cell r="F2194">
            <v>0</v>
          </cell>
          <cell r="G2194">
            <v>0</v>
          </cell>
          <cell r="H2194">
            <v>0</v>
          </cell>
          <cell r="I2194"/>
          <cell r="J2194">
            <v>227</v>
          </cell>
          <cell r="K2194">
            <v>0</v>
          </cell>
          <cell r="L2194">
            <v>0</v>
          </cell>
          <cell r="M2194">
            <v>0</v>
          </cell>
          <cell r="N2194"/>
          <cell r="O2194">
            <v>243</v>
          </cell>
          <cell r="P2194">
            <v>4</v>
          </cell>
          <cell r="Q2194"/>
          <cell r="R2194">
            <v>600</v>
          </cell>
          <cell r="S2194">
            <v>9</v>
          </cell>
          <cell r="T2194"/>
          <cell r="U2194">
            <v>1450</v>
          </cell>
          <cell r="V2194">
            <v>13</v>
          </cell>
        </row>
        <row r="2195">
          <cell r="D2195" t="str">
            <v>Tracy 2014</v>
          </cell>
          <cell r="E2195"/>
          <cell r="F2195"/>
          <cell r="G2195"/>
          <cell r="H2195"/>
          <cell r="I2195"/>
          <cell r="J2195"/>
          <cell r="K2195"/>
          <cell r="L2195"/>
          <cell r="M2195"/>
          <cell r="N2195"/>
          <cell r="O2195"/>
          <cell r="P2195"/>
          <cell r="Q2195"/>
          <cell r="R2195"/>
          <cell r="S2195"/>
          <cell r="T2195"/>
          <cell r="U2195"/>
          <cell r="V2195"/>
        </row>
        <row r="2196">
          <cell r="D2196" t="str">
            <v>Tracy 2015</v>
          </cell>
          <cell r="E2196">
            <v>980</v>
          </cell>
          <cell r="F2196">
            <v>0</v>
          </cell>
          <cell r="G2196">
            <v>0</v>
          </cell>
          <cell r="H2196">
            <v>0</v>
          </cell>
          <cell r="I2196"/>
          <cell r="J2196">
            <v>705</v>
          </cell>
          <cell r="K2196">
            <v>0</v>
          </cell>
          <cell r="L2196">
            <v>0</v>
          </cell>
          <cell r="M2196">
            <v>0</v>
          </cell>
          <cell r="N2196"/>
          <cell r="O2196">
            <v>828</v>
          </cell>
          <cell r="P2196">
            <v>0</v>
          </cell>
          <cell r="Q2196"/>
          <cell r="R2196">
            <v>2463</v>
          </cell>
          <cell r="S2196">
            <v>0</v>
          </cell>
          <cell r="T2196"/>
          <cell r="U2196">
            <v>4976</v>
          </cell>
          <cell r="V2196">
            <v>0</v>
          </cell>
        </row>
        <row r="2197">
          <cell r="D2197" t="str">
            <v>Tracy 2016</v>
          </cell>
          <cell r="E2197">
            <v>980</v>
          </cell>
          <cell r="F2197">
            <v>0</v>
          </cell>
          <cell r="G2197">
            <v>0</v>
          </cell>
          <cell r="H2197">
            <v>0</v>
          </cell>
          <cell r="I2197"/>
          <cell r="J2197">
            <v>705</v>
          </cell>
          <cell r="K2197">
            <v>0</v>
          </cell>
          <cell r="L2197">
            <v>0</v>
          </cell>
          <cell r="M2197">
            <v>0</v>
          </cell>
          <cell r="N2197"/>
          <cell r="O2197">
            <v>828</v>
          </cell>
          <cell r="P2197">
            <v>2</v>
          </cell>
          <cell r="Q2197"/>
          <cell r="R2197">
            <v>2463</v>
          </cell>
          <cell r="S2197">
            <v>1003</v>
          </cell>
          <cell r="T2197"/>
          <cell r="U2197">
            <v>4976</v>
          </cell>
          <cell r="V2197">
            <v>1005</v>
          </cell>
        </row>
        <row r="2198">
          <cell r="D2198" t="str">
            <v>Tracy 2017</v>
          </cell>
          <cell r="E2198">
            <v>980</v>
          </cell>
          <cell r="F2198">
            <v>0</v>
          </cell>
          <cell r="G2198">
            <v>0</v>
          </cell>
          <cell r="H2198">
            <v>0</v>
          </cell>
          <cell r="I2198"/>
          <cell r="J2198">
            <v>705</v>
          </cell>
          <cell r="K2198">
            <v>0</v>
          </cell>
          <cell r="L2198">
            <v>0</v>
          </cell>
          <cell r="M2198">
            <v>0</v>
          </cell>
          <cell r="N2198"/>
          <cell r="O2198">
            <v>828</v>
          </cell>
          <cell r="P2198">
            <v>3</v>
          </cell>
          <cell r="Q2198"/>
          <cell r="R2198">
            <v>2463</v>
          </cell>
          <cell r="S2198">
            <v>301</v>
          </cell>
          <cell r="T2198"/>
          <cell r="U2198">
            <v>4976</v>
          </cell>
          <cell r="V2198">
            <v>304</v>
          </cell>
        </row>
        <row r="2199">
          <cell r="D2199" t="str">
            <v>Trinidad 2014</v>
          </cell>
          <cell r="E2199">
            <v>0</v>
          </cell>
          <cell r="F2199">
            <v>0</v>
          </cell>
          <cell r="G2199">
            <v>0</v>
          </cell>
          <cell r="H2199">
            <v>0</v>
          </cell>
          <cell r="I2199">
            <v>0</v>
          </cell>
          <cell r="J2199">
            <v>0</v>
          </cell>
          <cell r="K2199">
            <v>0</v>
          </cell>
          <cell r="L2199">
            <v>0</v>
          </cell>
          <cell r="M2199">
            <v>0</v>
          </cell>
          <cell r="N2199">
            <v>0</v>
          </cell>
          <cell r="O2199">
            <v>0</v>
          </cell>
          <cell r="P2199">
            <v>0</v>
          </cell>
          <cell r="Q2199">
            <v>0</v>
          </cell>
          <cell r="R2199">
            <v>0</v>
          </cell>
          <cell r="S2199">
            <v>0</v>
          </cell>
          <cell r="T2199">
            <v>0</v>
          </cell>
          <cell r="U2199">
            <v>0</v>
          </cell>
          <cell r="V2199">
            <v>0</v>
          </cell>
        </row>
        <row r="2200">
          <cell r="D2200" t="str">
            <v>Trinidad 2015</v>
          </cell>
        </row>
        <row r="2201">
          <cell r="D2201" t="str">
            <v>Trinidad 2016</v>
          </cell>
        </row>
        <row r="2202">
          <cell r="D2202" t="str">
            <v>Trinidad 2017</v>
          </cell>
        </row>
        <row r="2203">
          <cell r="D2203" t="str">
            <v>Trinity County - unincorporated 2014</v>
          </cell>
          <cell r="E2203">
            <v>0</v>
          </cell>
          <cell r="F2203">
            <v>0</v>
          </cell>
          <cell r="G2203">
            <v>0</v>
          </cell>
          <cell r="H2203">
            <v>0</v>
          </cell>
          <cell r="I2203">
            <v>0</v>
          </cell>
          <cell r="J2203">
            <v>0</v>
          </cell>
          <cell r="K2203">
            <v>0</v>
          </cell>
          <cell r="L2203">
            <v>0</v>
          </cell>
          <cell r="M2203">
            <v>0</v>
          </cell>
          <cell r="N2203">
            <v>0</v>
          </cell>
          <cell r="O2203">
            <v>0</v>
          </cell>
          <cell r="P2203">
            <v>0</v>
          </cell>
          <cell r="Q2203">
            <v>0</v>
          </cell>
          <cell r="R2203">
            <v>0</v>
          </cell>
          <cell r="S2203">
            <v>0</v>
          </cell>
          <cell r="T2203">
            <v>0</v>
          </cell>
          <cell r="U2203">
            <v>0</v>
          </cell>
          <cell r="V2203">
            <v>0</v>
          </cell>
        </row>
        <row r="2204">
          <cell r="D2204" t="str">
            <v>Trinity County - unincorporated 2015</v>
          </cell>
        </row>
        <row r="2205">
          <cell r="D2205" t="str">
            <v>Trinity County - Unincorporated 2016</v>
          </cell>
        </row>
        <row r="2206">
          <cell r="D2206" t="str">
            <v>Trinity County - Unincorporated 2017</v>
          </cell>
        </row>
        <row r="2207">
          <cell r="D2207" t="str">
            <v>Truckee 2014</v>
          </cell>
          <cell r="E2207">
            <v>305</v>
          </cell>
          <cell r="F2207">
            <v>0</v>
          </cell>
          <cell r="G2207">
            <v>0</v>
          </cell>
          <cell r="H2207">
            <v>0</v>
          </cell>
          <cell r="I2207"/>
          <cell r="J2207">
            <v>230</v>
          </cell>
          <cell r="K2207">
            <v>0</v>
          </cell>
          <cell r="L2207">
            <v>0</v>
          </cell>
          <cell r="M2207">
            <v>0</v>
          </cell>
          <cell r="N2207"/>
          <cell r="O2207">
            <v>248</v>
          </cell>
          <cell r="P2207">
            <v>0</v>
          </cell>
          <cell r="Q2207"/>
          <cell r="R2207">
            <v>476</v>
          </cell>
          <cell r="S2207">
            <v>95</v>
          </cell>
          <cell r="T2207"/>
          <cell r="U2207">
            <v>1259</v>
          </cell>
          <cell r="V2207">
            <v>95</v>
          </cell>
        </row>
        <row r="2208">
          <cell r="D2208" t="str">
            <v>Truckee 2015</v>
          </cell>
          <cell r="E2208">
            <v>305</v>
          </cell>
          <cell r="F2208">
            <v>0</v>
          </cell>
          <cell r="G2208">
            <v>0</v>
          </cell>
          <cell r="H2208">
            <v>0</v>
          </cell>
          <cell r="I2208"/>
          <cell r="J2208">
            <v>230</v>
          </cell>
          <cell r="K2208">
            <v>0</v>
          </cell>
          <cell r="L2208">
            <v>0</v>
          </cell>
          <cell r="M2208">
            <v>0</v>
          </cell>
          <cell r="N2208"/>
          <cell r="O2208">
            <v>248</v>
          </cell>
          <cell r="P2208">
            <v>0</v>
          </cell>
          <cell r="Q2208"/>
          <cell r="R2208">
            <v>476</v>
          </cell>
          <cell r="S2208">
            <v>87</v>
          </cell>
          <cell r="T2208"/>
          <cell r="U2208">
            <v>1259</v>
          </cell>
          <cell r="V2208">
            <v>87</v>
          </cell>
        </row>
        <row r="2209">
          <cell r="D2209" t="str">
            <v>Truckee 2016</v>
          </cell>
          <cell r="E2209">
            <v>305</v>
          </cell>
          <cell r="F2209">
            <v>0</v>
          </cell>
          <cell r="G2209">
            <v>0</v>
          </cell>
          <cell r="H2209">
            <v>0</v>
          </cell>
          <cell r="I2209"/>
          <cell r="J2209">
            <v>230</v>
          </cell>
          <cell r="K2209">
            <v>0</v>
          </cell>
          <cell r="L2209">
            <v>0</v>
          </cell>
          <cell r="M2209">
            <v>0</v>
          </cell>
          <cell r="N2209"/>
          <cell r="O2209">
            <v>248</v>
          </cell>
          <cell r="P2209">
            <v>0</v>
          </cell>
          <cell r="Q2209"/>
          <cell r="R2209">
            <v>476</v>
          </cell>
          <cell r="S2209">
            <v>116</v>
          </cell>
          <cell r="T2209"/>
          <cell r="U2209">
            <v>1259</v>
          </cell>
          <cell r="V2209">
            <v>116</v>
          </cell>
        </row>
        <row r="2210">
          <cell r="D2210" t="str">
            <v>Truckee 2017</v>
          </cell>
          <cell r="E2210">
            <v>305</v>
          </cell>
          <cell r="F2210">
            <v>0</v>
          </cell>
          <cell r="G2210">
            <v>0</v>
          </cell>
          <cell r="H2210">
            <v>0</v>
          </cell>
          <cell r="I2210"/>
          <cell r="J2210">
            <v>230</v>
          </cell>
          <cell r="K2210">
            <v>0</v>
          </cell>
          <cell r="L2210">
            <v>0</v>
          </cell>
          <cell r="M2210">
            <v>0</v>
          </cell>
          <cell r="N2210"/>
          <cell r="O2210">
            <v>248</v>
          </cell>
          <cell r="P2210">
            <v>0</v>
          </cell>
          <cell r="Q2210"/>
          <cell r="R2210">
            <v>476</v>
          </cell>
          <cell r="S2210">
            <v>93</v>
          </cell>
          <cell r="T2210"/>
          <cell r="U2210">
            <v>1259</v>
          </cell>
          <cell r="V2210">
            <v>93</v>
          </cell>
        </row>
        <row r="2211">
          <cell r="D2211" t="str">
            <v>Tulare 2014</v>
          </cell>
          <cell r="E2211"/>
          <cell r="F2211"/>
          <cell r="G2211"/>
          <cell r="H2211"/>
          <cell r="I2211"/>
          <cell r="J2211"/>
          <cell r="K2211"/>
          <cell r="L2211"/>
          <cell r="M2211"/>
          <cell r="N2211"/>
          <cell r="O2211"/>
          <cell r="P2211"/>
          <cell r="Q2211"/>
          <cell r="R2211"/>
          <cell r="S2211"/>
          <cell r="T2211"/>
          <cell r="U2211"/>
          <cell r="V2211"/>
        </row>
        <row r="2212">
          <cell r="D2212" t="str">
            <v>Tulare 2015</v>
          </cell>
          <cell r="E2212"/>
          <cell r="F2212"/>
          <cell r="G2212"/>
          <cell r="H2212"/>
          <cell r="I2212"/>
          <cell r="J2212"/>
          <cell r="K2212"/>
          <cell r="L2212"/>
          <cell r="M2212"/>
          <cell r="N2212"/>
          <cell r="O2212"/>
          <cell r="P2212"/>
          <cell r="Q2212"/>
          <cell r="R2212"/>
          <cell r="S2212"/>
          <cell r="T2212"/>
          <cell r="U2212"/>
          <cell r="V2212"/>
        </row>
        <row r="2213">
          <cell r="D2213" t="str">
            <v>Tulare 2016</v>
          </cell>
          <cell r="E2213"/>
          <cell r="F2213"/>
          <cell r="G2213"/>
          <cell r="H2213"/>
          <cell r="I2213"/>
          <cell r="J2213"/>
          <cell r="K2213"/>
          <cell r="L2213"/>
          <cell r="M2213"/>
          <cell r="N2213"/>
          <cell r="O2213"/>
          <cell r="P2213"/>
          <cell r="Q2213"/>
          <cell r="R2213"/>
          <cell r="S2213"/>
          <cell r="T2213"/>
          <cell r="U2213"/>
          <cell r="V2213"/>
        </row>
        <row r="2214">
          <cell r="D2214" t="str">
            <v>Tulare 2017</v>
          </cell>
          <cell r="E2214">
            <v>920</v>
          </cell>
          <cell r="F2214">
            <v>0</v>
          </cell>
          <cell r="G2214">
            <v>0</v>
          </cell>
          <cell r="H2214">
            <v>0</v>
          </cell>
          <cell r="I2214"/>
          <cell r="J2214">
            <v>609</v>
          </cell>
          <cell r="K2214">
            <v>7</v>
          </cell>
          <cell r="L2214">
            <v>7</v>
          </cell>
          <cell r="M2214">
            <v>0</v>
          </cell>
          <cell r="N2214"/>
          <cell r="O2214">
            <v>613</v>
          </cell>
          <cell r="P2214">
            <v>0</v>
          </cell>
          <cell r="Q2214"/>
          <cell r="R2214">
            <v>1452</v>
          </cell>
          <cell r="S2214">
            <v>354</v>
          </cell>
          <cell r="T2214"/>
          <cell r="U2214">
            <v>3594</v>
          </cell>
          <cell r="V2214">
            <v>361</v>
          </cell>
        </row>
        <row r="2215">
          <cell r="D2215" t="str">
            <v>Tulare County - Unincorporated 2014</v>
          </cell>
          <cell r="E2215"/>
          <cell r="F2215"/>
          <cell r="G2215"/>
          <cell r="H2215"/>
          <cell r="I2215"/>
          <cell r="J2215"/>
          <cell r="K2215"/>
          <cell r="L2215"/>
          <cell r="M2215"/>
          <cell r="N2215"/>
          <cell r="O2215"/>
          <cell r="P2215"/>
          <cell r="Q2215"/>
          <cell r="R2215"/>
          <cell r="S2215"/>
          <cell r="T2215"/>
          <cell r="U2215"/>
          <cell r="V2215"/>
        </row>
        <row r="2216">
          <cell r="D2216" t="str">
            <v>Tulare County - Unincorporated 2015</v>
          </cell>
          <cell r="E2216">
            <v>1477</v>
          </cell>
          <cell r="F2216">
            <v>55</v>
          </cell>
          <cell r="G2216">
            <v>0</v>
          </cell>
          <cell r="H2216">
            <v>55</v>
          </cell>
          <cell r="I2216"/>
          <cell r="J2216">
            <v>1065</v>
          </cell>
          <cell r="K2216">
            <v>63</v>
          </cell>
          <cell r="L2216">
            <v>0</v>
          </cell>
          <cell r="M2216">
            <v>63</v>
          </cell>
          <cell r="N2216"/>
          <cell r="O2216">
            <v>1169</v>
          </cell>
          <cell r="P2216">
            <v>25</v>
          </cell>
          <cell r="Q2216"/>
          <cell r="R2216">
            <v>3370</v>
          </cell>
          <cell r="S2216">
            <v>23</v>
          </cell>
          <cell r="T2216"/>
          <cell r="U2216">
            <v>7081</v>
          </cell>
          <cell r="V2216">
            <v>166</v>
          </cell>
        </row>
        <row r="2217">
          <cell r="D2217" t="str">
            <v>Tulare County - Unincorporated 2016</v>
          </cell>
          <cell r="E2217">
            <v>1477</v>
          </cell>
          <cell r="F2217">
            <v>67</v>
          </cell>
          <cell r="G2217">
            <v>0</v>
          </cell>
          <cell r="H2217">
            <v>67</v>
          </cell>
          <cell r="I2217"/>
          <cell r="J2217">
            <v>1065</v>
          </cell>
          <cell r="K2217">
            <v>27</v>
          </cell>
          <cell r="L2217">
            <v>0</v>
          </cell>
          <cell r="M2217">
            <v>27</v>
          </cell>
          <cell r="N2217"/>
          <cell r="O2217">
            <v>1169</v>
          </cell>
          <cell r="P2217">
            <v>57</v>
          </cell>
          <cell r="Q2217"/>
          <cell r="R2217">
            <v>3370</v>
          </cell>
          <cell r="S2217">
            <v>58</v>
          </cell>
          <cell r="T2217"/>
          <cell r="U2217">
            <v>7081</v>
          </cell>
          <cell r="V2217">
            <v>209</v>
          </cell>
        </row>
        <row r="2218">
          <cell r="D2218" t="str">
            <v>Tulare County - Unincorporated 2017</v>
          </cell>
          <cell r="E2218">
            <v>1477</v>
          </cell>
          <cell r="F2218">
            <v>33</v>
          </cell>
          <cell r="G2218">
            <v>0</v>
          </cell>
          <cell r="H2218">
            <v>33</v>
          </cell>
          <cell r="I2218"/>
          <cell r="J2218">
            <v>1065</v>
          </cell>
          <cell r="K2218">
            <v>84</v>
          </cell>
          <cell r="L2218">
            <v>0</v>
          </cell>
          <cell r="M2218">
            <v>84</v>
          </cell>
          <cell r="N2218"/>
          <cell r="O2218">
            <v>1169</v>
          </cell>
          <cell r="P2218">
            <v>16</v>
          </cell>
          <cell r="Q2218"/>
          <cell r="R2218">
            <v>3370</v>
          </cell>
          <cell r="S2218">
            <v>13</v>
          </cell>
          <cell r="T2218"/>
          <cell r="U2218">
            <v>7081</v>
          </cell>
          <cell r="V2218">
            <v>146</v>
          </cell>
        </row>
        <row r="2219">
          <cell r="D2219" t="str">
            <v>Tulelake 2014</v>
          </cell>
          <cell r="E2219">
            <v>0</v>
          </cell>
          <cell r="F2219">
            <v>0</v>
          </cell>
          <cell r="G2219">
            <v>0</v>
          </cell>
          <cell r="H2219">
            <v>0</v>
          </cell>
          <cell r="I2219">
            <v>0</v>
          </cell>
          <cell r="J2219">
            <v>0</v>
          </cell>
          <cell r="K2219">
            <v>0</v>
          </cell>
          <cell r="L2219">
            <v>0</v>
          </cell>
          <cell r="M2219">
            <v>0</v>
          </cell>
          <cell r="N2219">
            <v>0</v>
          </cell>
          <cell r="O2219">
            <v>0</v>
          </cell>
          <cell r="P2219">
            <v>0</v>
          </cell>
          <cell r="Q2219">
            <v>0</v>
          </cell>
          <cell r="R2219">
            <v>0</v>
          </cell>
          <cell r="S2219">
            <v>0</v>
          </cell>
          <cell r="T2219">
            <v>0</v>
          </cell>
          <cell r="U2219">
            <v>0</v>
          </cell>
          <cell r="V2219">
            <v>0</v>
          </cell>
        </row>
        <row r="2220">
          <cell r="D2220" t="str">
            <v>Tulelake 2015</v>
          </cell>
        </row>
        <row r="2221">
          <cell r="D2221" t="str">
            <v>Tulelake 2016</v>
          </cell>
        </row>
        <row r="2222">
          <cell r="D2222" t="str">
            <v>Tulelake 2017</v>
          </cell>
        </row>
        <row r="2223">
          <cell r="D2223" t="str">
            <v>Tuolumne County - Unincorporated 2014</v>
          </cell>
          <cell r="E2223">
            <v>102</v>
          </cell>
          <cell r="F2223">
            <v>0</v>
          </cell>
          <cell r="G2223">
            <v>0</v>
          </cell>
          <cell r="H2223">
            <v>0</v>
          </cell>
          <cell r="I2223"/>
          <cell r="J2223">
            <v>74</v>
          </cell>
          <cell r="K2223">
            <v>2</v>
          </cell>
          <cell r="L2223">
            <v>2</v>
          </cell>
          <cell r="M2223">
            <v>0</v>
          </cell>
          <cell r="N2223"/>
          <cell r="O2223">
            <v>81</v>
          </cell>
          <cell r="P2223">
            <v>0</v>
          </cell>
          <cell r="Q2223"/>
          <cell r="R2223">
            <v>193</v>
          </cell>
          <cell r="S2223">
            <v>0</v>
          </cell>
          <cell r="T2223"/>
          <cell r="U2223">
            <v>450</v>
          </cell>
          <cell r="V2223">
            <v>2</v>
          </cell>
        </row>
        <row r="2224">
          <cell r="D2224" t="str">
            <v>Tuolumne County - Unincorporated 2015</v>
          </cell>
          <cell r="E2224">
            <v>102</v>
          </cell>
          <cell r="F2224">
            <v>0</v>
          </cell>
          <cell r="G2224">
            <v>0</v>
          </cell>
          <cell r="H2224">
            <v>0</v>
          </cell>
          <cell r="I2224"/>
          <cell r="J2224">
            <v>74</v>
          </cell>
          <cell r="K2224">
            <v>0</v>
          </cell>
          <cell r="L2224">
            <v>0</v>
          </cell>
          <cell r="M2224">
            <v>0</v>
          </cell>
          <cell r="N2224"/>
          <cell r="O2224">
            <v>81</v>
          </cell>
          <cell r="P2224">
            <v>0</v>
          </cell>
          <cell r="Q2224"/>
          <cell r="R2224">
            <v>193</v>
          </cell>
          <cell r="S2224">
            <v>33</v>
          </cell>
          <cell r="T2224"/>
          <cell r="U2224">
            <v>450</v>
          </cell>
          <cell r="V2224">
            <v>33</v>
          </cell>
        </row>
        <row r="2225">
          <cell r="D2225" t="str">
            <v>Tuolumne County - Unincorporated 2016</v>
          </cell>
          <cell r="E2225">
            <v>102</v>
          </cell>
          <cell r="F2225">
            <v>0</v>
          </cell>
          <cell r="G2225">
            <v>0</v>
          </cell>
          <cell r="H2225">
            <v>0</v>
          </cell>
          <cell r="I2225"/>
          <cell r="J2225">
            <v>74</v>
          </cell>
          <cell r="K2225">
            <v>2</v>
          </cell>
          <cell r="L2225">
            <v>2</v>
          </cell>
          <cell r="M2225">
            <v>0</v>
          </cell>
          <cell r="N2225"/>
          <cell r="O2225">
            <v>81</v>
          </cell>
          <cell r="P2225">
            <v>0</v>
          </cell>
          <cell r="Q2225"/>
          <cell r="R2225">
            <v>193</v>
          </cell>
          <cell r="S2225">
            <v>0</v>
          </cell>
          <cell r="T2225"/>
          <cell r="U2225">
            <v>450</v>
          </cell>
          <cell r="V2225">
            <v>2</v>
          </cell>
        </row>
        <row r="2226">
          <cell r="D2226" t="str">
            <v>Tuolumne County - Unincorporated 2017</v>
          </cell>
          <cell r="E2226">
            <v>102</v>
          </cell>
          <cell r="F2226">
            <v>0</v>
          </cell>
          <cell r="G2226">
            <v>0</v>
          </cell>
          <cell r="H2226">
            <v>0</v>
          </cell>
          <cell r="I2226"/>
          <cell r="J2226">
            <v>74</v>
          </cell>
          <cell r="K2226">
            <v>2</v>
          </cell>
          <cell r="L2226">
            <v>2</v>
          </cell>
          <cell r="M2226">
            <v>0</v>
          </cell>
          <cell r="N2226"/>
          <cell r="O2226">
            <v>81</v>
          </cell>
          <cell r="P2226">
            <v>0</v>
          </cell>
          <cell r="Q2226"/>
          <cell r="R2226">
            <v>193</v>
          </cell>
          <cell r="S2226">
            <v>71</v>
          </cell>
          <cell r="T2226"/>
          <cell r="U2226">
            <v>450</v>
          </cell>
          <cell r="V2226">
            <v>73</v>
          </cell>
        </row>
        <row r="2227">
          <cell r="D2227" t="str">
            <v>Turlock 2014</v>
          </cell>
          <cell r="E2227"/>
          <cell r="F2227"/>
          <cell r="G2227"/>
          <cell r="H2227"/>
          <cell r="I2227"/>
          <cell r="J2227"/>
          <cell r="K2227"/>
          <cell r="L2227"/>
          <cell r="M2227"/>
          <cell r="N2227"/>
          <cell r="O2227"/>
          <cell r="P2227"/>
          <cell r="Q2227"/>
          <cell r="R2227"/>
          <cell r="S2227"/>
          <cell r="T2227"/>
          <cell r="U2227"/>
          <cell r="V2227"/>
        </row>
        <row r="2228">
          <cell r="D2228" t="str">
            <v>Turlock 2015</v>
          </cell>
          <cell r="E2228">
            <v>877</v>
          </cell>
          <cell r="F2228">
            <v>1</v>
          </cell>
          <cell r="G2228">
            <v>1</v>
          </cell>
          <cell r="H2228">
            <v>0</v>
          </cell>
          <cell r="I2228"/>
          <cell r="J2228">
            <v>562</v>
          </cell>
          <cell r="K2228">
            <v>3</v>
          </cell>
          <cell r="L2228">
            <v>3</v>
          </cell>
          <cell r="M2228">
            <v>0</v>
          </cell>
          <cell r="N2228"/>
          <cell r="O2228">
            <v>627</v>
          </cell>
          <cell r="P2228">
            <v>41</v>
          </cell>
          <cell r="Q2228"/>
          <cell r="R2228">
            <v>1552</v>
          </cell>
          <cell r="S2228">
            <v>15</v>
          </cell>
          <cell r="T2228"/>
          <cell r="U2228">
            <v>3618</v>
          </cell>
          <cell r="V2228">
            <v>60</v>
          </cell>
        </row>
        <row r="2229">
          <cell r="D2229" t="str">
            <v>Turlock 2016</v>
          </cell>
          <cell r="E2229">
            <v>877</v>
          </cell>
          <cell r="F2229">
            <v>1</v>
          </cell>
          <cell r="G2229">
            <v>1</v>
          </cell>
          <cell r="H2229">
            <v>0</v>
          </cell>
          <cell r="I2229"/>
          <cell r="J2229">
            <v>562</v>
          </cell>
          <cell r="K2229">
            <v>120</v>
          </cell>
          <cell r="L2229">
            <v>120</v>
          </cell>
          <cell r="M2229">
            <v>0</v>
          </cell>
          <cell r="N2229"/>
          <cell r="O2229">
            <v>627</v>
          </cell>
          <cell r="P2229">
            <v>547</v>
          </cell>
          <cell r="Q2229"/>
          <cell r="R2229">
            <v>1552</v>
          </cell>
          <cell r="S2229">
            <v>13</v>
          </cell>
          <cell r="T2229"/>
          <cell r="U2229">
            <v>3618</v>
          </cell>
          <cell r="V2229">
            <v>681</v>
          </cell>
        </row>
        <row r="2230">
          <cell r="D2230" t="str">
            <v>Turlock 2017</v>
          </cell>
          <cell r="E2230">
            <v>877</v>
          </cell>
          <cell r="F2230">
            <v>0</v>
          </cell>
          <cell r="G2230">
            <v>0</v>
          </cell>
          <cell r="H2230">
            <v>0</v>
          </cell>
          <cell r="I2230"/>
          <cell r="J2230">
            <v>562</v>
          </cell>
          <cell r="K2230">
            <v>0</v>
          </cell>
          <cell r="L2230">
            <v>0</v>
          </cell>
          <cell r="M2230">
            <v>0</v>
          </cell>
          <cell r="N2230"/>
          <cell r="O2230">
            <v>627</v>
          </cell>
          <cell r="P2230">
            <v>3</v>
          </cell>
          <cell r="Q2230"/>
          <cell r="R2230">
            <v>1552</v>
          </cell>
          <cell r="S2230">
            <v>18</v>
          </cell>
          <cell r="T2230"/>
          <cell r="U2230">
            <v>3618</v>
          </cell>
          <cell r="V2230">
            <v>21</v>
          </cell>
        </row>
        <row r="2231">
          <cell r="D2231" t="str">
            <v>Tustin 2013</v>
          </cell>
          <cell r="E2231"/>
          <cell r="F2231"/>
          <cell r="G2231"/>
          <cell r="H2231"/>
          <cell r="I2231"/>
          <cell r="J2231"/>
          <cell r="K2231"/>
          <cell r="L2231"/>
          <cell r="M2231"/>
          <cell r="N2231"/>
          <cell r="O2231"/>
          <cell r="P2231"/>
          <cell r="Q2231"/>
          <cell r="R2231"/>
          <cell r="S2231"/>
          <cell r="T2231"/>
          <cell r="U2231"/>
          <cell r="V2231"/>
        </row>
        <row r="2232">
          <cell r="D2232" t="str">
            <v>Tustin 2014</v>
          </cell>
          <cell r="E2232">
            <v>283</v>
          </cell>
          <cell r="F2232">
            <v>88</v>
          </cell>
          <cell r="G2232">
            <v>88</v>
          </cell>
          <cell r="H2232">
            <v>0</v>
          </cell>
          <cell r="I2232"/>
          <cell r="J2232">
            <v>195</v>
          </cell>
          <cell r="K2232">
            <v>73</v>
          </cell>
          <cell r="L2232">
            <v>73</v>
          </cell>
          <cell r="M2232">
            <v>0</v>
          </cell>
          <cell r="N2232"/>
          <cell r="O2232">
            <v>224</v>
          </cell>
          <cell r="P2232">
            <v>101</v>
          </cell>
          <cell r="Q2232"/>
          <cell r="R2232">
            <v>525</v>
          </cell>
          <cell r="S2232">
            <v>496</v>
          </cell>
          <cell r="T2232"/>
          <cell r="U2232">
            <v>1227</v>
          </cell>
          <cell r="V2232">
            <v>758</v>
          </cell>
        </row>
        <row r="2233">
          <cell r="D2233" t="str">
            <v>Tustin 2015</v>
          </cell>
          <cell r="E2233">
            <v>283</v>
          </cell>
          <cell r="F2233">
            <v>0</v>
          </cell>
          <cell r="G2233">
            <v>0</v>
          </cell>
          <cell r="H2233">
            <v>0</v>
          </cell>
          <cell r="I2233"/>
          <cell r="J2233">
            <v>195</v>
          </cell>
          <cell r="K2233">
            <v>0</v>
          </cell>
          <cell r="L2233">
            <v>0</v>
          </cell>
          <cell r="M2233">
            <v>0</v>
          </cell>
          <cell r="N2233"/>
          <cell r="O2233">
            <v>224</v>
          </cell>
          <cell r="P2233">
            <v>0</v>
          </cell>
          <cell r="Q2233"/>
          <cell r="R2233">
            <v>525</v>
          </cell>
          <cell r="S2233">
            <v>240</v>
          </cell>
          <cell r="T2233"/>
          <cell r="U2233">
            <v>1227</v>
          </cell>
          <cell r="V2233">
            <v>240</v>
          </cell>
        </row>
        <row r="2234">
          <cell r="D2234" t="str">
            <v>Tustin 2016</v>
          </cell>
          <cell r="E2234">
            <v>283</v>
          </cell>
          <cell r="F2234">
            <v>1</v>
          </cell>
          <cell r="G2234">
            <v>1</v>
          </cell>
          <cell r="H2234">
            <v>0</v>
          </cell>
          <cell r="I2234"/>
          <cell r="J2234">
            <v>195</v>
          </cell>
          <cell r="K2234">
            <v>0</v>
          </cell>
          <cell r="L2234">
            <v>0</v>
          </cell>
          <cell r="M2234">
            <v>0</v>
          </cell>
          <cell r="N2234"/>
          <cell r="O2234">
            <v>224</v>
          </cell>
          <cell r="P2234">
            <v>0</v>
          </cell>
          <cell r="Q2234"/>
          <cell r="R2234">
            <v>525</v>
          </cell>
          <cell r="S2234">
            <v>157</v>
          </cell>
          <cell r="T2234"/>
          <cell r="U2234">
            <v>1227</v>
          </cell>
          <cell r="V2234">
            <v>158</v>
          </cell>
        </row>
        <row r="2235">
          <cell r="D2235" t="str">
            <v>Tustin 2017</v>
          </cell>
          <cell r="E2235">
            <v>283</v>
          </cell>
          <cell r="F2235">
            <v>1</v>
          </cell>
          <cell r="G2235">
            <v>1</v>
          </cell>
          <cell r="H2235">
            <v>0</v>
          </cell>
          <cell r="I2235"/>
          <cell r="J2235">
            <v>195</v>
          </cell>
          <cell r="K2235">
            <v>0</v>
          </cell>
          <cell r="L2235">
            <v>0</v>
          </cell>
          <cell r="M2235">
            <v>0</v>
          </cell>
          <cell r="N2235"/>
          <cell r="O2235">
            <v>224</v>
          </cell>
          <cell r="P2235">
            <v>0</v>
          </cell>
          <cell r="Q2235"/>
          <cell r="R2235">
            <v>525</v>
          </cell>
          <cell r="S2235">
            <v>13</v>
          </cell>
          <cell r="T2235"/>
          <cell r="U2235">
            <v>1227</v>
          </cell>
          <cell r="V2235">
            <v>14</v>
          </cell>
        </row>
        <row r="2236">
          <cell r="D2236" t="str">
            <v>Twentynine Palms 2013</v>
          </cell>
          <cell r="E2236"/>
          <cell r="F2236"/>
          <cell r="G2236"/>
          <cell r="H2236"/>
          <cell r="I2236"/>
          <cell r="J2236"/>
          <cell r="K2236"/>
          <cell r="L2236"/>
          <cell r="M2236"/>
          <cell r="N2236"/>
          <cell r="O2236"/>
          <cell r="P2236"/>
          <cell r="Q2236"/>
          <cell r="R2236"/>
          <cell r="S2236"/>
          <cell r="T2236"/>
          <cell r="U2236"/>
          <cell r="V2236"/>
        </row>
        <row r="2237">
          <cell r="D2237" t="str">
            <v>Twentynine Palms 2014</v>
          </cell>
          <cell r="E2237">
            <v>103</v>
          </cell>
          <cell r="F2237">
            <v>0</v>
          </cell>
          <cell r="G2237">
            <v>0</v>
          </cell>
          <cell r="H2237">
            <v>0</v>
          </cell>
          <cell r="I2237"/>
          <cell r="J2237">
            <v>72</v>
          </cell>
          <cell r="K2237">
            <v>0</v>
          </cell>
          <cell r="L2237">
            <v>0</v>
          </cell>
          <cell r="M2237">
            <v>0</v>
          </cell>
          <cell r="N2237"/>
          <cell r="O2237">
            <v>84</v>
          </cell>
          <cell r="P2237">
            <v>7</v>
          </cell>
          <cell r="Q2237"/>
          <cell r="R2237">
            <v>195</v>
          </cell>
          <cell r="S2237">
            <v>0</v>
          </cell>
          <cell r="T2237"/>
          <cell r="U2237">
            <v>454</v>
          </cell>
          <cell r="V2237">
            <v>7</v>
          </cell>
        </row>
        <row r="2238">
          <cell r="D2238" t="str">
            <v>Twentynine Palms 2015</v>
          </cell>
          <cell r="E2238">
            <v>103</v>
          </cell>
          <cell r="F2238">
            <v>0</v>
          </cell>
          <cell r="G2238">
            <v>0</v>
          </cell>
          <cell r="H2238">
            <v>0</v>
          </cell>
          <cell r="I2238"/>
          <cell r="J2238">
            <v>72</v>
          </cell>
          <cell r="K2238">
            <v>0</v>
          </cell>
          <cell r="L2238">
            <v>0</v>
          </cell>
          <cell r="M2238">
            <v>0</v>
          </cell>
          <cell r="N2238"/>
          <cell r="O2238">
            <v>84</v>
          </cell>
          <cell r="P2238">
            <v>5</v>
          </cell>
          <cell r="Q2238"/>
          <cell r="R2238">
            <v>195</v>
          </cell>
          <cell r="S2238">
            <v>0</v>
          </cell>
          <cell r="T2238"/>
          <cell r="U2238">
            <v>454</v>
          </cell>
          <cell r="V2238">
            <v>5</v>
          </cell>
        </row>
        <row r="2239">
          <cell r="D2239" t="str">
            <v>Twentynine Palms 2016</v>
          </cell>
          <cell r="E2239">
            <v>103</v>
          </cell>
          <cell r="F2239">
            <v>0</v>
          </cell>
          <cell r="G2239">
            <v>0</v>
          </cell>
          <cell r="H2239">
            <v>0</v>
          </cell>
          <cell r="I2239"/>
          <cell r="J2239">
            <v>72</v>
          </cell>
          <cell r="K2239">
            <v>0</v>
          </cell>
          <cell r="L2239">
            <v>0</v>
          </cell>
          <cell r="M2239">
            <v>0</v>
          </cell>
          <cell r="N2239"/>
          <cell r="O2239">
            <v>84</v>
          </cell>
          <cell r="P2239">
            <v>1</v>
          </cell>
          <cell r="Q2239"/>
          <cell r="R2239">
            <v>195</v>
          </cell>
          <cell r="S2239">
            <v>0</v>
          </cell>
          <cell r="T2239"/>
          <cell r="U2239">
            <v>454</v>
          </cell>
          <cell r="V2239">
            <v>1</v>
          </cell>
        </row>
        <row r="2240">
          <cell r="D2240" t="str">
            <v>Twentynine Palms 2017</v>
          </cell>
          <cell r="E2240">
            <v>103</v>
          </cell>
          <cell r="F2240">
            <v>0</v>
          </cell>
          <cell r="G2240">
            <v>0</v>
          </cell>
          <cell r="H2240">
            <v>0</v>
          </cell>
          <cell r="I2240"/>
          <cell r="J2240">
            <v>72</v>
          </cell>
          <cell r="K2240">
            <v>0</v>
          </cell>
          <cell r="L2240">
            <v>0</v>
          </cell>
          <cell r="M2240">
            <v>0</v>
          </cell>
          <cell r="N2240"/>
          <cell r="O2240">
            <v>84</v>
          </cell>
          <cell r="P2240">
            <v>10</v>
          </cell>
          <cell r="Q2240"/>
          <cell r="R2240">
            <v>195</v>
          </cell>
          <cell r="S2240">
            <v>0</v>
          </cell>
          <cell r="T2240"/>
          <cell r="U2240">
            <v>454</v>
          </cell>
          <cell r="V2240">
            <v>10</v>
          </cell>
        </row>
        <row r="2241">
          <cell r="D2241" t="str">
            <v>Ukiah 2014</v>
          </cell>
          <cell r="E2241">
            <v>11</v>
          </cell>
          <cell r="F2241">
            <v>0</v>
          </cell>
          <cell r="G2241">
            <v>0</v>
          </cell>
          <cell r="H2241">
            <v>0</v>
          </cell>
          <cell r="I2241"/>
          <cell r="J2241">
            <v>7</v>
          </cell>
          <cell r="K2241">
            <v>0</v>
          </cell>
          <cell r="L2241">
            <v>0</v>
          </cell>
          <cell r="M2241">
            <v>0</v>
          </cell>
          <cell r="N2241"/>
          <cell r="O2241">
            <v>7</v>
          </cell>
          <cell r="P2241">
            <v>0</v>
          </cell>
          <cell r="Q2241"/>
          <cell r="R2241">
            <v>20</v>
          </cell>
          <cell r="S2241">
            <v>0</v>
          </cell>
          <cell r="T2241"/>
          <cell r="U2241">
            <v>45</v>
          </cell>
          <cell r="V2241">
            <v>0</v>
          </cell>
        </row>
        <row r="2242">
          <cell r="D2242" t="str">
            <v>Ukiah 2015</v>
          </cell>
          <cell r="E2242">
            <v>11</v>
          </cell>
          <cell r="F2242">
            <v>31</v>
          </cell>
          <cell r="G2242">
            <v>31</v>
          </cell>
          <cell r="H2242">
            <v>0</v>
          </cell>
          <cell r="I2242"/>
          <cell r="J2242">
            <v>7</v>
          </cell>
          <cell r="K2242">
            <v>10</v>
          </cell>
          <cell r="L2242">
            <v>10</v>
          </cell>
          <cell r="M2242">
            <v>0</v>
          </cell>
          <cell r="N2242"/>
          <cell r="O2242">
            <v>7</v>
          </cell>
          <cell r="P2242">
            <v>0</v>
          </cell>
          <cell r="Q2242"/>
          <cell r="R2242">
            <v>20</v>
          </cell>
          <cell r="S2242">
            <v>5</v>
          </cell>
          <cell r="T2242"/>
          <cell r="U2242">
            <v>45</v>
          </cell>
          <cell r="V2242">
            <v>46</v>
          </cell>
        </row>
        <row r="2243">
          <cell r="D2243" t="str">
            <v>Ukiah 2016</v>
          </cell>
          <cell r="E2243">
            <v>11</v>
          </cell>
          <cell r="F2243">
            <v>0</v>
          </cell>
          <cell r="G2243">
            <v>0</v>
          </cell>
          <cell r="H2243">
            <v>0</v>
          </cell>
          <cell r="I2243"/>
          <cell r="J2243">
            <v>7</v>
          </cell>
          <cell r="K2243">
            <v>0</v>
          </cell>
          <cell r="L2243">
            <v>0</v>
          </cell>
          <cell r="M2243">
            <v>0</v>
          </cell>
          <cell r="N2243"/>
          <cell r="O2243">
            <v>7</v>
          </cell>
          <cell r="P2243">
            <v>0</v>
          </cell>
          <cell r="Q2243"/>
          <cell r="R2243">
            <v>20</v>
          </cell>
          <cell r="S2243">
            <v>7</v>
          </cell>
          <cell r="T2243"/>
          <cell r="U2243">
            <v>45</v>
          </cell>
          <cell r="V2243">
            <v>7</v>
          </cell>
        </row>
        <row r="2244">
          <cell r="D2244" t="str">
            <v>Ukiah 2017</v>
          </cell>
          <cell r="E2244">
            <v>11</v>
          </cell>
          <cell r="F2244">
            <v>0</v>
          </cell>
          <cell r="G2244">
            <v>0</v>
          </cell>
          <cell r="H2244">
            <v>0</v>
          </cell>
          <cell r="I2244"/>
          <cell r="J2244">
            <v>7</v>
          </cell>
          <cell r="K2244">
            <v>0</v>
          </cell>
          <cell r="L2244">
            <v>0</v>
          </cell>
          <cell r="M2244">
            <v>0</v>
          </cell>
          <cell r="N2244"/>
          <cell r="O2244">
            <v>7</v>
          </cell>
          <cell r="P2244">
            <v>0</v>
          </cell>
          <cell r="Q2244"/>
          <cell r="R2244">
            <v>20</v>
          </cell>
          <cell r="S2244">
            <v>4</v>
          </cell>
          <cell r="T2244"/>
          <cell r="U2244">
            <v>45</v>
          </cell>
          <cell r="V2244">
            <v>4</v>
          </cell>
        </row>
        <row r="2245">
          <cell r="D2245" t="str">
            <v>Union City 2014</v>
          </cell>
          <cell r="E2245">
            <v>317</v>
          </cell>
          <cell r="F2245">
            <v>0</v>
          </cell>
          <cell r="G2245">
            <v>0</v>
          </cell>
          <cell r="H2245">
            <v>0</v>
          </cell>
          <cell r="I2245"/>
          <cell r="J2245">
            <v>264</v>
          </cell>
          <cell r="K2245">
            <v>0</v>
          </cell>
          <cell r="L2245">
            <v>0</v>
          </cell>
          <cell r="M2245">
            <v>0</v>
          </cell>
          <cell r="N2245"/>
          <cell r="O2245">
            <v>192</v>
          </cell>
          <cell r="P2245">
            <v>4</v>
          </cell>
          <cell r="Q2245"/>
          <cell r="R2245">
            <v>417</v>
          </cell>
          <cell r="S2245">
            <v>2</v>
          </cell>
          <cell r="T2245"/>
          <cell r="U2245">
            <v>1190</v>
          </cell>
          <cell r="V2245">
            <v>6</v>
          </cell>
        </row>
        <row r="2246">
          <cell r="D2246" t="str">
            <v>Union City 2015</v>
          </cell>
          <cell r="E2246">
            <v>317</v>
          </cell>
          <cell r="F2246">
            <v>0</v>
          </cell>
          <cell r="G2246">
            <v>0</v>
          </cell>
          <cell r="H2246">
            <v>0</v>
          </cell>
          <cell r="I2246"/>
          <cell r="J2246">
            <v>264</v>
          </cell>
          <cell r="K2246">
            <v>0</v>
          </cell>
          <cell r="L2246">
            <v>0</v>
          </cell>
          <cell r="M2246">
            <v>0</v>
          </cell>
          <cell r="N2246"/>
          <cell r="O2246">
            <v>192</v>
          </cell>
          <cell r="P2246">
            <v>2</v>
          </cell>
          <cell r="Q2246"/>
          <cell r="R2246">
            <v>417</v>
          </cell>
          <cell r="S2246">
            <v>288</v>
          </cell>
          <cell r="T2246"/>
          <cell r="U2246">
            <v>1190</v>
          </cell>
          <cell r="V2246">
            <v>290</v>
          </cell>
        </row>
        <row r="2247">
          <cell r="D2247" t="str">
            <v>Union City 2016</v>
          </cell>
          <cell r="E2247">
            <v>317</v>
          </cell>
          <cell r="F2247">
            <v>0</v>
          </cell>
          <cell r="G2247">
            <v>0</v>
          </cell>
          <cell r="H2247">
            <v>0</v>
          </cell>
          <cell r="I2247"/>
          <cell r="J2247">
            <v>264</v>
          </cell>
          <cell r="K2247">
            <v>0</v>
          </cell>
          <cell r="L2247">
            <v>0</v>
          </cell>
          <cell r="M2247">
            <v>0</v>
          </cell>
          <cell r="N2247"/>
          <cell r="O2247">
            <v>192</v>
          </cell>
          <cell r="P2247">
            <v>1</v>
          </cell>
          <cell r="Q2247"/>
          <cell r="R2247">
            <v>417</v>
          </cell>
          <cell r="S2247">
            <v>1</v>
          </cell>
          <cell r="T2247"/>
          <cell r="U2247">
            <v>1190</v>
          </cell>
          <cell r="V2247">
            <v>2</v>
          </cell>
        </row>
        <row r="2248">
          <cell r="D2248" t="str">
            <v>Union City 2017</v>
          </cell>
          <cell r="E2248">
            <v>317</v>
          </cell>
          <cell r="F2248">
            <v>0</v>
          </cell>
          <cell r="G2248">
            <v>0</v>
          </cell>
          <cell r="H2248">
            <v>0</v>
          </cell>
          <cell r="I2248"/>
          <cell r="J2248">
            <v>264</v>
          </cell>
          <cell r="K2248">
            <v>0</v>
          </cell>
          <cell r="L2248">
            <v>0</v>
          </cell>
          <cell r="M2248">
            <v>0</v>
          </cell>
          <cell r="N2248"/>
          <cell r="O2248">
            <v>192</v>
          </cell>
          <cell r="P2248">
            <v>3</v>
          </cell>
          <cell r="Q2248"/>
          <cell r="R2248">
            <v>417</v>
          </cell>
          <cell r="S2248">
            <v>27</v>
          </cell>
          <cell r="T2248"/>
          <cell r="U2248">
            <v>1190</v>
          </cell>
          <cell r="V2248">
            <v>30</v>
          </cell>
        </row>
        <row r="2249">
          <cell r="D2249" t="str">
            <v>Upland 2013</v>
          </cell>
          <cell r="E2249"/>
          <cell r="F2249"/>
          <cell r="G2249"/>
          <cell r="H2249"/>
          <cell r="I2249"/>
          <cell r="J2249"/>
          <cell r="K2249"/>
          <cell r="L2249"/>
          <cell r="M2249"/>
          <cell r="N2249"/>
          <cell r="O2249"/>
          <cell r="P2249"/>
          <cell r="Q2249"/>
          <cell r="R2249"/>
          <cell r="S2249"/>
          <cell r="T2249"/>
          <cell r="U2249"/>
          <cell r="V2249"/>
        </row>
        <row r="2250">
          <cell r="D2250" t="str">
            <v>Upland 2014</v>
          </cell>
          <cell r="E2250"/>
          <cell r="F2250"/>
          <cell r="G2250"/>
          <cell r="H2250"/>
          <cell r="I2250"/>
          <cell r="J2250"/>
          <cell r="K2250"/>
          <cell r="L2250"/>
          <cell r="M2250"/>
          <cell r="N2250"/>
          <cell r="O2250"/>
          <cell r="P2250"/>
          <cell r="Q2250"/>
          <cell r="R2250"/>
          <cell r="S2250"/>
          <cell r="T2250"/>
          <cell r="U2250"/>
          <cell r="V2250"/>
        </row>
        <row r="2251">
          <cell r="D2251" t="str">
            <v>Upland 2015</v>
          </cell>
          <cell r="E2251">
            <v>382</v>
          </cell>
          <cell r="F2251">
            <v>0</v>
          </cell>
          <cell r="G2251">
            <v>0</v>
          </cell>
          <cell r="H2251">
            <v>0</v>
          </cell>
          <cell r="I2251"/>
          <cell r="J2251">
            <v>260</v>
          </cell>
          <cell r="K2251">
            <v>0</v>
          </cell>
          <cell r="L2251">
            <v>0</v>
          </cell>
          <cell r="M2251">
            <v>0</v>
          </cell>
          <cell r="N2251"/>
          <cell r="O2251">
            <v>294</v>
          </cell>
          <cell r="P2251">
            <v>0</v>
          </cell>
          <cell r="Q2251"/>
          <cell r="R2251">
            <v>653</v>
          </cell>
          <cell r="S2251">
            <v>100</v>
          </cell>
          <cell r="T2251"/>
          <cell r="U2251">
            <v>1589</v>
          </cell>
          <cell r="V2251">
            <v>100</v>
          </cell>
        </row>
        <row r="2252">
          <cell r="D2252" t="str">
            <v>Upland 2016</v>
          </cell>
          <cell r="E2252">
            <v>382</v>
          </cell>
          <cell r="F2252">
            <v>0</v>
          </cell>
          <cell r="G2252">
            <v>0</v>
          </cell>
          <cell r="H2252">
            <v>0</v>
          </cell>
          <cell r="I2252"/>
          <cell r="J2252">
            <v>260</v>
          </cell>
          <cell r="K2252">
            <v>0</v>
          </cell>
          <cell r="L2252">
            <v>0</v>
          </cell>
          <cell r="M2252">
            <v>0</v>
          </cell>
          <cell r="N2252"/>
          <cell r="O2252">
            <v>294</v>
          </cell>
          <cell r="P2252">
            <v>0</v>
          </cell>
          <cell r="Q2252"/>
          <cell r="R2252">
            <v>653</v>
          </cell>
          <cell r="S2252">
            <v>103</v>
          </cell>
          <cell r="T2252"/>
          <cell r="U2252">
            <v>1589</v>
          </cell>
          <cell r="V2252">
            <v>103</v>
          </cell>
        </row>
        <row r="2253">
          <cell r="D2253" t="str">
            <v>Upland 2017</v>
          </cell>
          <cell r="E2253">
            <v>382</v>
          </cell>
          <cell r="F2253">
            <v>0</v>
          </cell>
          <cell r="G2253">
            <v>0</v>
          </cell>
          <cell r="H2253">
            <v>0</v>
          </cell>
          <cell r="I2253"/>
          <cell r="J2253">
            <v>260</v>
          </cell>
          <cell r="K2253">
            <v>0</v>
          </cell>
          <cell r="L2253">
            <v>0</v>
          </cell>
          <cell r="M2253">
            <v>0</v>
          </cell>
          <cell r="N2253"/>
          <cell r="O2253">
            <v>294</v>
          </cell>
          <cell r="P2253">
            <v>0</v>
          </cell>
          <cell r="Q2253"/>
          <cell r="R2253">
            <v>653</v>
          </cell>
          <cell r="S2253">
            <v>99</v>
          </cell>
          <cell r="T2253"/>
          <cell r="U2253">
            <v>1589</v>
          </cell>
          <cell r="V2253">
            <v>99</v>
          </cell>
        </row>
        <row r="2254">
          <cell r="D2254" t="str">
            <v>Vacaville 2014</v>
          </cell>
          <cell r="E2254"/>
          <cell r="F2254"/>
          <cell r="G2254"/>
          <cell r="H2254"/>
          <cell r="I2254"/>
          <cell r="J2254"/>
          <cell r="K2254"/>
          <cell r="L2254"/>
          <cell r="M2254"/>
          <cell r="N2254"/>
          <cell r="O2254"/>
          <cell r="P2254"/>
          <cell r="Q2254"/>
          <cell r="R2254"/>
          <cell r="S2254"/>
          <cell r="T2254"/>
          <cell r="U2254"/>
          <cell r="V2254"/>
        </row>
        <row r="2255">
          <cell r="D2255" t="str">
            <v>Vacaville 2015</v>
          </cell>
          <cell r="E2255">
            <v>287</v>
          </cell>
          <cell r="F2255">
            <v>0</v>
          </cell>
          <cell r="G2255">
            <v>0</v>
          </cell>
          <cell r="H2255">
            <v>0</v>
          </cell>
          <cell r="I2255"/>
          <cell r="J2255">
            <v>134</v>
          </cell>
          <cell r="K2255">
            <v>0</v>
          </cell>
          <cell r="L2255">
            <v>0</v>
          </cell>
          <cell r="M2255">
            <v>0</v>
          </cell>
          <cell r="N2255"/>
          <cell r="O2255">
            <v>173</v>
          </cell>
          <cell r="P2255">
            <v>158</v>
          </cell>
          <cell r="Q2255"/>
          <cell r="R2255">
            <v>490</v>
          </cell>
          <cell r="S2255">
            <v>212</v>
          </cell>
          <cell r="T2255"/>
          <cell r="U2255">
            <v>1084</v>
          </cell>
          <cell r="V2255">
            <v>370</v>
          </cell>
        </row>
        <row r="2256">
          <cell r="D2256" t="str">
            <v>Vacaville 2016</v>
          </cell>
          <cell r="E2256">
            <v>287</v>
          </cell>
          <cell r="F2256">
            <v>0</v>
          </cell>
          <cell r="G2256">
            <v>0</v>
          </cell>
          <cell r="H2256">
            <v>0</v>
          </cell>
          <cell r="I2256"/>
          <cell r="J2256">
            <v>134</v>
          </cell>
          <cell r="K2256">
            <v>0</v>
          </cell>
          <cell r="L2256">
            <v>0</v>
          </cell>
          <cell r="M2256">
            <v>0</v>
          </cell>
          <cell r="N2256"/>
          <cell r="O2256">
            <v>173</v>
          </cell>
          <cell r="P2256">
            <v>160</v>
          </cell>
          <cell r="Q2256"/>
          <cell r="R2256">
            <v>490</v>
          </cell>
          <cell r="S2256">
            <v>177</v>
          </cell>
          <cell r="T2256"/>
          <cell r="U2256">
            <v>1084</v>
          </cell>
          <cell r="V2256">
            <v>337</v>
          </cell>
        </row>
        <row r="2257">
          <cell r="D2257" t="str">
            <v>Vacaville 2017</v>
          </cell>
          <cell r="E2257">
            <v>287</v>
          </cell>
          <cell r="F2257">
            <v>14</v>
          </cell>
          <cell r="G2257">
            <v>14</v>
          </cell>
          <cell r="H2257">
            <v>0</v>
          </cell>
          <cell r="I2257"/>
          <cell r="J2257">
            <v>134</v>
          </cell>
          <cell r="K2257">
            <v>26</v>
          </cell>
          <cell r="L2257">
            <v>24</v>
          </cell>
          <cell r="M2257">
            <v>2</v>
          </cell>
          <cell r="N2257"/>
          <cell r="O2257">
            <v>173</v>
          </cell>
          <cell r="P2257">
            <v>214</v>
          </cell>
          <cell r="Q2257"/>
          <cell r="R2257">
            <v>490</v>
          </cell>
          <cell r="S2257">
            <v>63</v>
          </cell>
          <cell r="T2257"/>
          <cell r="U2257">
            <v>1084</v>
          </cell>
          <cell r="V2257">
            <v>317</v>
          </cell>
        </row>
        <row r="2258">
          <cell r="D2258" t="str">
            <v>Vallejo 2014</v>
          </cell>
          <cell r="E2258"/>
          <cell r="F2258"/>
          <cell r="G2258"/>
          <cell r="H2258"/>
          <cell r="I2258"/>
          <cell r="J2258"/>
          <cell r="K2258"/>
          <cell r="L2258"/>
          <cell r="M2258"/>
          <cell r="N2258"/>
          <cell r="O2258"/>
          <cell r="P2258"/>
          <cell r="Q2258"/>
          <cell r="R2258"/>
          <cell r="S2258"/>
          <cell r="T2258"/>
          <cell r="U2258"/>
          <cell r="V2258"/>
        </row>
        <row r="2259">
          <cell r="D2259" t="str">
            <v>Vallejo 2015</v>
          </cell>
          <cell r="E2259"/>
          <cell r="F2259"/>
          <cell r="G2259"/>
          <cell r="H2259"/>
          <cell r="I2259"/>
          <cell r="J2259"/>
          <cell r="K2259"/>
          <cell r="L2259"/>
          <cell r="M2259"/>
          <cell r="N2259"/>
          <cell r="O2259"/>
          <cell r="P2259"/>
          <cell r="Q2259"/>
          <cell r="R2259"/>
          <cell r="S2259"/>
          <cell r="T2259"/>
          <cell r="U2259"/>
          <cell r="V2259"/>
        </row>
        <row r="2260">
          <cell r="D2260" t="str">
            <v>Vallejo 2016</v>
          </cell>
          <cell r="E2260">
            <v>283</v>
          </cell>
          <cell r="F2260">
            <v>0</v>
          </cell>
          <cell r="G2260">
            <v>0</v>
          </cell>
          <cell r="H2260">
            <v>0</v>
          </cell>
          <cell r="I2260"/>
          <cell r="J2260">
            <v>178</v>
          </cell>
          <cell r="K2260">
            <v>0</v>
          </cell>
          <cell r="L2260">
            <v>0</v>
          </cell>
          <cell r="M2260">
            <v>0</v>
          </cell>
          <cell r="N2260"/>
          <cell r="O2260">
            <v>211</v>
          </cell>
          <cell r="P2260">
            <v>0</v>
          </cell>
          <cell r="Q2260"/>
          <cell r="R2260">
            <v>690</v>
          </cell>
          <cell r="S2260">
            <v>47</v>
          </cell>
          <cell r="T2260"/>
          <cell r="U2260">
            <v>1362</v>
          </cell>
          <cell r="V2260">
            <v>47</v>
          </cell>
        </row>
        <row r="2261">
          <cell r="D2261" t="str">
            <v>Vallejo 2017</v>
          </cell>
          <cell r="E2261">
            <v>283</v>
          </cell>
          <cell r="F2261">
            <v>0</v>
          </cell>
          <cell r="G2261">
            <v>0</v>
          </cell>
          <cell r="H2261">
            <v>0</v>
          </cell>
          <cell r="I2261"/>
          <cell r="J2261">
            <v>178</v>
          </cell>
          <cell r="K2261">
            <v>0</v>
          </cell>
          <cell r="L2261">
            <v>0</v>
          </cell>
          <cell r="M2261">
            <v>0</v>
          </cell>
          <cell r="N2261"/>
          <cell r="O2261">
            <v>211</v>
          </cell>
          <cell r="P2261">
            <v>0</v>
          </cell>
          <cell r="Q2261"/>
          <cell r="R2261">
            <v>690</v>
          </cell>
          <cell r="S2261">
            <v>44</v>
          </cell>
          <cell r="T2261"/>
          <cell r="U2261">
            <v>1362</v>
          </cell>
          <cell r="V2261">
            <v>44</v>
          </cell>
        </row>
        <row r="2262">
          <cell r="D2262" t="str">
            <v>Ventura County - Unincorporated 2013</v>
          </cell>
          <cell r="E2262"/>
          <cell r="F2262"/>
          <cell r="G2262"/>
          <cell r="H2262"/>
          <cell r="I2262"/>
          <cell r="J2262"/>
          <cell r="K2262"/>
          <cell r="L2262"/>
          <cell r="M2262"/>
          <cell r="N2262"/>
          <cell r="O2262"/>
          <cell r="P2262"/>
          <cell r="Q2262"/>
          <cell r="R2262"/>
          <cell r="S2262"/>
          <cell r="T2262"/>
          <cell r="U2262"/>
          <cell r="V2262"/>
        </row>
        <row r="2263">
          <cell r="D2263" t="str">
            <v>Ventura County - Unincorporated 2014</v>
          </cell>
          <cell r="E2263">
            <v>246</v>
          </cell>
          <cell r="F2263">
            <v>7</v>
          </cell>
          <cell r="G2263">
            <v>0</v>
          </cell>
          <cell r="H2263">
            <v>7</v>
          </cell>
          <cell r="I2263"/>
          <cell r="J2263">
            <v>168</v>
          </cell>
          <cell r="K2263">
            <v>9</v>
          </cell>
          <cell r="L2263">
            <v>0</v>
          </cell>
          <cell r="M2263">
            <v>9</v>
          </cell>
          <cell r="N2263"/>
          <cell r="O2263">
            <v>189</v>
          </cell>
          <cell r="P2263">
            <v>9</v>
          </cell>
          <cell r="Q2263"/>
          <cell r="R2263">
            <v>412</v>
          </cell>
          <cell r="S2263">
            <v>30</v>
          </cell>
          <cell r="T2263"/>
          <cell r="U2263">
            <v>1015</v>
          </cell>
          <cell r="V2263">
            <v>55</v>
          </cell>
        </row>
        <row r="2264">
          <cell r="D2264" t="str">
            <v>Ventura County - Unincorporated 2015</v>
          </cell>
          <cell r="E2264">
            <v>246</v>
          </cell>
          <cell r="F2264">
            <v>4</v>
          </cell>
          <cell r="G2264">
            <v>0</v>
          </cell>
          <cell r="H2264">
            <v>4</v>
          </cell>
          <cell r="I2264"/>
          <cell r="J2264">
            <v>168</v>
          </cell>
          <cell r="K2264">
            <v>12</v>
          </cell>
          <cell r="L2264">
            <v>0</v>
          </cell>
          <cell r="M2264">
            <v>12</v>
          </cell>
          <cell r="N2264"/>
          <cell r="O2264">
            <v>189</v>
          </cell>
          <cell r="P2264">
            <v>20</v>
          </cell>
          <cell r="Q2264"/>
          <cell r="R2264">
            <v>412</v>
          </cell>
          <cell r="S2264">
            <v>29</v>
          </cell>
          <cell r="T2264"/>
          <cell r="U2264">
            <v>1015</v>
          </cell>
          <cell r="V2264">
            <v>65</v>
          </cell>
        </row>
        <row r="2265">
          <cell r="D2265" t="str">
            <v>Ventura County - Unincorporated 2016</v>
          </cell>
          <cell r="E2265">
            <v>246</v>
          </cell>
          <cell r="F2265">
            <v>7</v>
          </cell>
          <cell r="G2265">
            <v>0</v>
          </cell>
          <cell r="H2265">
            <v>7</v>
          </cell>
          <cell r="I2265"/>
          <cell r="J2265">
            <v>168</v>
          </cell>
          <cell r="K2265">
            <v>13</v>
          </cell>
          <cell r="L2265">
            <v>0</v>
          </cell>
          <cell r="M2265">
            <v>13</v>
          </cell>
          <cell r="N2265"/>
          <cell r="O2265">
            <v>189</v>
          </cell>
          <cell r="P2265">
            <v>7</v>
          </cell>
          <cell r="Q2265"/>
          <cell r="R2265">
            <v>412</v>
          </cell>
          <cell r="S2265">
            <v>30</v>
          </cell>
          <cell r="T2265"/>
          <cell r="U2265">
            <v>1015</v>
          </cell>
          <cell r="V2265">
            <v>57</v>
          </cell>
        </row>
        <row r="2266">
          <cell r="D2266" t="str">
            <v>Ventura County - Unincorporated 2017</v>
          </cell>
          <cell r="E2266">
            <v>246</v>
          </cell>
          <cell r="F2266">
            <v>8</v>
          </cell>
          <cell r="G2266">
            <v>0</v>
          </cell>
          <cell r="H2266">
            <v>8</v>
          </cell>
          <cell r="I2266"/>
          <cell r="J2266">
            <v>168</v>
          </cell>
          <cell r="K2266">
            <v>5</v>
          </cell>
          <cell r="L2266">
            <v>0</v>
          </cell>
          <cell r="M2266">
            <v>5</v>
          </cell>
          <cell r="N2266"/>
          <cell r="O2266">
            <v>189</v>
          </cell>
          <cell r="P2266">
            <v>11</v>
          </cell>
          <cell r="Q2266"/>
          <cell r="R2266">
            <v>412</v>
          </cell>
          <cell r="S2266">
            <v>28</v>
          </cell>
          <cell r="T2266"/>
          <cell r="U2266">
            <v>1015</v>
          </cell>
          <cell r="V2266">
            <v>52</v>
          </cell>
        </row>
        <row r="2267">
          <cell r="D2267" t="str">
            <v>Vernon 2013</v>
          </cell>
          <cell r="E2267"/>
          <cell r="F2267"/>
          <cell r="G2267"/>
          <cell r="H2267"/>
          <cell r="I2267"/>
          <cell r="J2267"/>
          <cell r="K2267"/>
          <cell r="L2267"/>
          <cell r="M2267"/>
          <cell r="N2267"/>
          <cell r="O2267"/>
          <cell r="P2267"/>
          <cell r="Q2267"/>
          <cell r="R2267"/>
          <cell r="S2267"/>
          <cell r="T2267"/>
          <cell r="U2267"/>
          <cell r="V2267"/>
        </row>
        <row r="2268">
          <cell r="D2268" t="str">
            <v>Vernon 2014</v>
          </cell>
          <cell r="E2268">
            <v>0</v>
          </cell>
          <cell r="F2268">
            <v>0</v>
          </cell>
          <cell r="G2268">
            <v>0</v>
          </cell>
          <cell r="H2268">
            <v>0</v>
          </cell>
          <cell r="I2268">
            <v>0</v>
          </cell>
          <cell r="J2268">
            <v>0</v>
          </cell>
          <cell r="K2268">
            <v>0</v>
          </cell>
          <cell r="L2268">
            <v>0</v>
          </cell>
          <cell r="M2268">
            <v>0</v>
          </cell>
          <cell r="N2268">
            <v>0</v>
          </cell>
          <cell r="O2268">
            <v>0</v>
          </cell>
          <cell r="P2268">
            <v>0</v>
          </cell>
          <cell r="Q2268">
            <v>0</v>
          </cell>
          <cell r="R2268">
            <v>0</v>
          </cell>
          <cell r="S2268">
            <v>0</v>
          </cell>
          <cell r="T2268">
            <v>0</v>
          </cell>
          <cell r="U2268">
            <v>0</v>
          </cell>
          <cell r="V2268">
            <v>0</v>
          </cell>
        </row>
        <row r="2269">
          <cell r="D2269" t="str">
            <v>Vernon 2015</v>
          </cell>
        </row>
        <row r="2270">
          <cell r="D2270" t="str">
            <v>Vernon 2016</v>
          </cell>
        </row>
        <row r="2271">
          <cell r="D2271" t="str">
            <v>Vernon 2017</v>
          </cell>
        </row>
        <row r="2272">
          <cell r="D2272" t="str">
            <v>Victorville 2013</v>
          </cell>
        </row>
        <row r="2273">
          <cell r="D2273" t="str">
            <v>Victorville 2014</v>
          </cell>
          <cell r="E2273">
            <v>0</v>
          </cell>
          <cell r="F2273">
            <v>0</v>
          </cell>
          <cell r="G2273">
            <v>0</v>
          </cell>
          <cell r="H2273">
            <v>0</v>
          </cell>
          <cell r="I2273">
            <v>0</v>
          </cell>
          <cell r="J2273">
            <v>0</v>
          </cell>
          <cell r="K2273">
            <v>0</v>
          </cell>
          <cell r="L2273">
            <v>0</v>
          </cell>
          <cell r="M2273">
            <v>0</v>
          </cell>
          <cell r="N2273">
            <v>0</v>
          </cell>
          <cell r="O2273">
            <v>0</v>
          </cell>
          <cell r="P2273">
            <v>0</v>
          </cell>
          <cell r="Q2273">
            <v>0</v>
          </cell>
          <cell r="R2273">
            <v>0</v>
          </cell>
          <cell r="S2273">
            <v>0</v>
          </cell>
          <cell r="T2273">
            <v>0</v>
          </cell>
          <cell r="U2273">
            <v>0</v>
          </cell>
          <cell r="V2273">
            <v>0</v>
          </cell>
        </row>
        <row r="2274">
          <cell r="D2274" t="str">
            <v>Victorville 2015</v>
          </cell>
        </row>
        <row r="2275">
          <cell r="D2275" t="str">
            <v>Victorville 2016</v>
          </cell>
        </row>
        <row r="2276">
          <cell r="D2276" t="str">
            <v>Victorville 2017</v>
          </cell>
        </row>
        <row r="2277">
          <cell r="D2277" t="str">
            <v>Villa Park 2013</v>
          </cell>
        </row>
        <row r="2278">
          <cell r="D2278" t="str">
            <v>Villa Park 2014</v>
          </cell>
          <cell r="E2278"/>
          <cell r="F2278"/>
          <cell r="G2278"/>
          <cell r="H2278"/>
          <cell r="I2278"/>
          <cell r="J2278"/>
          <cell r="K2278"/>
          <cell r="L2278"/>
          <cell r="M2278"/>
          <cell r="N2278"/>
          <cell r="O2278"/>
          <cell r="P2278"/>
          <cell r="Q2278"/>
          <cell r="R2278"/>
          <cell r="S2278"/>
          <cell r="T2278"/>
          <cell r="U2278"/>
          <cell r="V2278"/>
        </row>
        <row r="2279">
          <cell r="D2279" t="str">
            <v>Villa Park 2015</v>
          </cell>
          <cell r="E2279"/>
          <cell r="F2279"/>
          <cell r="G2279"/>
          <cell r="H2279"/>
          <cell r="I2279"/>
          <cell r="J2279"/>
          <cell r="K2279"/>
          <cell r="L2279"/>
          <cell r="M2279"/>
          <cell r="N2279"/>
          <cell r="O2279"/>
          <cell r="P2279"/>
          <cell r="Q2279"/>
          <cell r="R2279"/>
          <cell r="S2279"/>
          <cell r="T2279"/>
          <cell r="U2279"/>
          <cell r="V2279"/>
        </row>
        <row r="2280">
          <cell r="D2280" t="str">
            <v>Villa Park 2016</v>
          </cell>
          <cell r="E2280"/>
          <cell r="F2280"/>
          <cell r="G2280"/>
          <cell r="H2280"/>
          <cell r="I2280"/>
          <cell r="J2280"/>
          <cell r="K2280"/>
          <cell r="L2280"/>
          <cell r="M2280"/>
          <cell r="N2280"/>
          <cell r="O2280"/>
          <cell r="P2280"/>
          <cell r="Q2280"/>
          <cell r="R2280"/>
          <cell r="S2280"/>
          <cell r="T2280"/>
          <cell r="U2280"/>
          <cell r="V2280"/>
        </row>
        <row r="2281">
          <cell r="D2281" t="str">
            <v>Villa Park 2017</v>
          </cell>
          <cell r="E2281">
            <v>3</v>
          </cell>
          <cell r="F2281">
            <v>0</v>
          </cell>
          <cell r="G2281">
            <v>0</v>
          </cell>
          <cell r="H2281">
            <v>0</v>
          </cell>
          <cell r="I2281"/>
          <cell r="J2281">
            <v>2</v>
          </cell>
          <cell r="K2281">
            <v>0</v>
          </cell>
          <cell r="L2281">
            <v>0</v>
          </cell>
          <cell r="M2281">
            <v>0</v>
          </cell>
          <cell r="N2281"/>
          <cell r="O2281">
            <v>3</v>
          </cell>
          <cell r="P2281">
            <v>0</v>
          </cell>
          <cell r="Q2281"/>
          <cell r="R2281">
            <v>6</v>
          </cell>
          <cell r="S2281">
            <v>1</v>
          </cell>
          <cell r="T2281"/>
          <cell r="U2281">
            <v>14</v>
          </cell>
          <cell r="V2281">
            <v>1</v>
          </cell>
        </row>
        <row r="2282">
          <cell r="D2282" t="str">
            <v>Visalia 2014</v>
          </cell>
          <cell r="E2282"/>
          <cell r="F2282"/>
          <cell r="G2282"/>
          <cell r="H2282"/>
          <cell r="I2282"/>
          <cell r="J2282"/>
          <cell r="K2282"/>
          <cell r="L2282"/>
          <cell r="M2282"/>
          <cell r="N2282"/>
          <cell r="O2282"/>
          <cell r="P2282"/>
          <cell r="Q2282"/>
          <cell r="R2282"/>
          <cell r="S2282"/>
          <cell r="T2282"/>
          <cell r="U2282"/>
          <cell r="V2282"/>
        </row>
        <row r="2283">
          <cell r="D2283" t="str">
            <v>Visalia 2015</v>
          </cell>
          <cell r="E2283">
            <v>2616</v>
          </cell>
          <cell r="F2283">
            <v>9</v>
          </cell>
          <cell r="G2283">
            <v>9</v>
          </cell>
          <cell r="H2283">
            <v>0</v>
          </cell>
          <cell r="I2283"/>
          <cell r="J2283">
            <v>1931</v>
          </cell>
          <cell r="K2283">
            <v>106</v>
          </cell>
          <cell r="L2283">
            <v>106</v>
          </cell>
          <cell r="M2283">
            <v>0</v>
          </cell>
          <cell r="N2283"/>
          <cell r="O2283">
            <v>1802</v>
          </cell>
          <cell r="P2283">
            <v>132</v>
          </cell>
          <cell r="Q2283"/>
          <cell r="R2283">
            <v>3672</v>
          </cell>
          <cell r="S2283">
            <v>367</v>
          </cell>
          <cell r="T2283"/>
          <cell r="U2283">
            <v>10021</v>
          </cell>
          <cell r="V2283">
            <v>614</v>
          </cell>
        </row>
        <row r="2284">
          <cell r="D2284" t="str">
            <v>Visalia 2016</v>
          </cell>
          <cell r="E2284">
            <v>2616</v>
          </cell>
          <cell r="F2284">
            <v>78</v>
          </cell>
          <cell r="G2284">
            <v>36</v>
          </cell>
          <cell r="H2284">
            <v>42</v>
          </cell>
          <cell r="I2284"/>
          <cell r="J2284">
            <v>1931</v>
          </cell>
          <cell r="K2284">
            <v>118</v>
          </cell>
          <cell r="L2284">
            <v>0</v>
          </cell>
          <cell r="M2284">
            <v>118</v>
          </cell>
          <cell r="N2284"/>
          <cell r="O2284">
            <v>1802</v>
          </cell>
          <cell r="P2284">
            <v>279</v>
          </cell>
          <cell r="Q2284"/>
          <cell r="R2284">
            <v>3672</v>
          </cell>
          <cell r="S2284">
            <v>246</v>
          </cell>
          <cell r="T2284"/>
          <cell r="U2284">
            <v>10021</v>
          </cell>
          <cell r="V2284">
            <v>721</v>
          </cell>
        </row>
        <row r="2285">
          <cell r="D2285" t="str">
            <v>Visalia 2017</v>
          </cell>
          <cell r="E2285">
            <v>2616</v>
          </cell>
          <cell r="F2285">
            <v>2</v>
          </cell>
          <cell r="G2285">
            <v>2</v>
          </cell>
          <cell r="H2285">
            <v>0</v>
          </cell>
          <cell r="I2285"/>
          <cell r="J2285">
            <v>1931</v>
          </cell>
          <cell r="K2285">
            <v>72</v>
          </cell>
          <cell r="L2285">
            <v>72</v>
          </cell>
          <cell r="M2285">
            <v>0</v>
          </cell>
          <cell r="N2285"/>
          <cell r="O2285">
            <v>1802</v>
          </cell>
          <cell r="P2285">
            <v>29</v>
          </cell>
          <cell r="Q2285"/>
          <cell r="R2285">
            <v>3672</v>
          </cell>
          <cell r="S2285">
            <v>403</v>
          </cell>
          <cell r="T2285"/>
          <cell r="U2285">
            <v>10021</v>
          </cell>
          <cell r="V2285">
            <v>506</v>
          </cell>
        </row>
        <row r="2286">
          <cell r="D2286" t="str">
            <v>Vista 2013</v>
          </cell>
          <cell r="E2286">
            <v>343</v>
          </cell>
          <cell r="F2286">
            <v>48</v>
          </cell>
          <cell r="G2286">
            <v>48</v>
          </cell>
          <cell r="H2286">
            <v>0</v>
          </cell>
          <cell r="I2286"/>
          <cell r="J2286">
            <v>260</v>
          </cell>
          <cell r="K2286">
            <v>36</v>
          </cell>
          <cell r="L2286">
            <v>36</v>
          </cell>
          <cell r="M2286">
            <v>0</v>
          </cell>
          <cell r="N2286"/>
          <cell r="O2286">
            <v>241</v>
          </cell>
          <cell r="P2286">
            <v>1</v>
          </cell>
          <cell r="Q2286"/>
          <cell r="R2286">
            <v>530</v>
          </cell>
          <cell r="S2286">
            <v>252</v>
          </cell>
          <cell r="T2286"/>
          <cell r="U2286">
            <v>1374</v>
          </cell>
          <cell r="V2286">
            <v>337</v>
          </cell>
        </row>
        <row r="2287">
          <cell r="D2287" t="str">
            <v>Vista 2014</v>
          </cell>
          <cell r="E2287">
            <v>343</v>
          </cell>
          <cell r="F2287">
            <v>48</v>
          </cell>
          <cell r="G2287">
            <v>48</v>
          </cell>
          <cell r="H2287">
            <v>0</v>
          </cell>
          <cell r="I2287"/>
          <cell r="J2287">
            <v>260</v>
          </cell>
          <cell r="K2287">
            <v>18</v>
          </cell>
          <cell r="L2287">
            <v>18</v>
          </cell>
          <cell r="M2287">
            <v>0</v>
          </cell>
          <cell r="N2287"/>
          <cell r="O2287">
            <v>241</v>
          </cell>
          <cell r="P2287">
            <v>0</v>
          </cell>
          <cell r="Q2287"/>
          <cell r="R2287">
            <v>530</v>
          </cell>
          <cell r="S2287">
            <v>691</v>
          </cell>
          <cell r="T2287"/>
          <cell r="U2287">
            <v>1374</v>
          </cell>
          <cell r="V2287">
            <v>757</v>
          </cell>
        </row>
        <row r="2288">
          <cell r="D2288" t="str">
            <v>Vista 2015</v>
          </cell>
          <cell r="E2288">
            <v>343</v>
          </cell>
          <cell r="F2288">
            <v>0</v>
          </cell>
          <cell r="G2288">
            <v>0</v>
          </cell>
          <cell r="H2288">
            <v>0</v>
          </cell>
          <cell r="I2288"/>
          <cell r="J2288">
            <v>260</v>
          </cell>
          <cell r="K2288">
            <v>0</v>
          </cell>
          <cell r="L2288">
            <v>0</v>
          </cell>
          <cell r="M2288">
            <v>0</v>
          </cell>
          <cell r="N2288"/>
          <cell r="O2288">
            <v>241</v>
          </cell>
          <cell r="P2288">
            <v>0</v>
          </cell>
          <cell r="Q2288"/>
          <cell r="R2288">
            <v>530</v>
          </cell>
          <cell r="S2288">
            <v>415</v>
          </cell>
          <cell r="T2288"/>
          <cell r="U2288">
            <v>1374</v>
          </cell>
          <cell r="V2288">
            <v>415</v>
          </cell>
        </row>
        <row r="2289">
          <cell r="D2289" t="str">
            <v>Vista 2016</v>
          </cell>
          <cell r="E2289">
            <v>343</v>
          </cell>
          <cell r="F2289">
            <v>0</v>
          </cell>
          <cell r="G2289">
            <v>0</v>
          </cell>
          <cell r="H2289">
            <v>0</v>
          </cell>
          <cell r="I2289"/>
          <cell r="J2289">
            <v>260</v>
          </cell>
          <cell r="K2289">
            <v>0</v>
          </cell>
          <cell r="L2289">
            <v>0</v>
          </cell>
          <cell r="M2289">
            <v>0</v>
          </cell>
          <cell r="N2289"/>
          <cell r="O2289">
            <v>241</v>
          </cell>
          <cell r="P2289">
            <v>0</v>
          </cell>
          <cell r="Q2289"/>
          <cell r="R2289">
            <v>530</v>
          </cell>
          <cell r="S2289">
            <v>35</v>
          </cell>
          <cell r="T2289"/>
          <cell r="U2289">
            <v>1374</v>
          </cell>
          <cell r="V2289">
            <v>35</v>
          </cell>
        </row>
        <row r="2290">
          <cell r="D2290" t="str">
            <v>Vista 2017</v>
          </cell>
          <cell r="E2290">
            <v>343</v>
          </cell>
          <cell r="F2290">
            <v>0</v>
          </cell>
          <cell r="G2290">
            <v>0</v>
          </cell>
          <cell r="H2290">
            <v>0</v>
          </cell>
          <cell r="I2290"/>
          <cell r="J2290">
            <v>260</v>
          </cell>
          <cell r="K2290">
            <v>0</v>
          </cell>
          <cell r="L2290">
            <v>0</v>
          </cell>
          <cell r="M2290">
            <v>0</v>
          </cell>
          <cell r="N2290"/>
          <cell r="O2290">
            <v>241</v>
          </cell>
          <cell r="P2290">
            <v>0</v>
          </cell>
          <cell r="Q2290"/>
          <cell r="R2290">
            <v>530</v>
          </cell>
          <cell r="S2290">
            <v>154</v>
          </cell>
          <cell r="T2290"/>
          <cell r="U2290">
            <v>1374</v>
          </cell>
          <cell r="V2290">
            <v>154</v>
          </cell>
        </row>
        <row r="2291">
          <cell r="D2291" t="str">
            <v>Walnut 2013</v>
          </cell>
          <cell r="E2291"/>
          <cell r="F2291"/>
          <cell r="G2291"/>
          <cell r="H2291"/>
          <cell r="I2291"/>
          <cell r="J2291"/>
          <cell r="K2291"/>
          <cell r="L2291"/>
          <cell r="M2291"/>
          <cell r="N2291"/>
          <cell r="O2291"/>
          <cell r="P2291"/>
          <cell r="Q2291"/>
          <cell r="R2291"/>
          <cell r="S2291"/>
          <cell r="T2291"/>
          <cell r="U2291"/>
          <cell r="V2291"/>
        </row>
        <row r="2292">
          <cell r="D2292" t="str">
            <v>Walnut 2014</v>
          </cell>
          <cell r="E2292">
            <v>246</v>
          </cell>
          <cell r="F2292">
            <v>0</v>
          </cell>
          <cell r="G2292">
            <v>0</v>
          </cell>
          <cell r="H2292">
            <v>0</v>
          </cell>
          <cell r="I2292"/>
          <cell r="J2292">
            <v>144</v>
          </cell>
          <cell r="K2292">
            <v>0</v>
          </cell>
          <cell r="L2292">
            <v>0</v>
          </cell>
          <cell r="M2292">
            <v>0</v>
          </cell>
          <cell r="N2292"/>
          <cell r="O2292">
            <v>155</v>
          </cell>
          <cell r="P2292">
            <v>1</v>
          </cell>
          <cell r="Q2292"/>
          <cell r="R2292">
            <v>363</v>
          </cell>
          <cell r="S2292">
            <v>325</v>
          </cell>
          <cell r="T2292"/>
          <cell r="U2292">
            <v>908</v>
          </cell>
          <cell r="V2292">
            <v>326</v>
          </cell>
        </row>
        <row r="2293">
          <cell r="D2293" t="str">
            <v>Walnut 2015</v>
          </cell>
          <cell r="E2293"/>
          <cell r="F2293"/>
          <cell r="G2293"/>
          <cell r="H2293"/>
          <cell r="I2293"/>
          <cell r="J2293"/>
          <cell r="K2293"/>
          <cell r="L2293"/>
          <cell r="M2293"/>
          <cell r="N2293"/>
          <cell r="O2293"/>
          <cell r="P2293"/>
          <cell r="Q2293"/>
          <cell r="R2293"/>
          <cell r="S2293"/>
          <cell r="T2293"/>
          <cell r="U2293"/>
          <cell r="V2293"/>
        </row>
        <row r="2294">
          <cell r="D2294" t="str">
            <v>Walnut 2016</v>
          </cell>
          <cell r="E2294">
            <v>246</v>
          </cell>
          <cell r="F2294">
            <v>0</v>
          </cell>
          <cell r="G2294">
            <v>0</v>
          </cell>
          <cell r="H2294">
            <v>0</v>
          </cell>
          <cell r="I2294"/>
          <cell r="J2294">
            <v>144</v>
          </cell>
          <cell r="K2294">
            <v>0</v>
          </cell>
          <cell r="L2294">
            <v>0</v>
          </cell>
          <cell r="M2294">
            <v>0</v>
          </cell>
          <cell r="N2294"/>
          <cell r="O2294">
            <v>155</v>
          </cell>
          <cell r="P2294">
            <v>0</v>
          </cell>
          <cell r="Q2294"/>
          <cell r="R2294">
            <v>363</v>
          </cell>
          <cell r="S2294">
            <v>12</v>
          </cell>
          <cell r="T2294"/>
          <cell r="U2294">
            <v>908</v>
          </cell>
          <cell r="V2294">
            <v>12</v>
          </cell>
        </row>
        <row r="2295">
          <cell r="D2295" t="str">
            <v>Walnut 2017</v>
          </cell>
          <cell r="E2295">
            <v>246</v>
          </cell>
          <cell r="F2295">
            <v>0</v>
          </cell>
          <cell r="G2295">
            <v>0</v>
          </cell>
          <cell r="H2295">
            <v>0</v>
          </cell>
          <cell r="I2295"/>
          <cell r="J2295">
            <v>144</v>
          </cell>
          <cell r="K2295">
            <v>0</v>
          </cell>
          <cell r="L2295">
            <v>0</v>
          </cell>
          <cell r="M2295">
            <v>0</v>
          </cell>
          <cell r="N2295"/>
          <cell r="O2295">
            <v>155</v>
          </cell>
          <cell r="P2295">
            <v>0</v>
          </cell>
          <cell r="Q2295"/>
          <cell r="R2295">
            <v>363</v>
          </cell>
          <cell r="S2295">
            <v>87</v>
          </cell>
          <cell r="T2295"/>
          <cell r="U2295">
            <v>908</v>
          </cell>
          <cell r="V2295">
            <v>87</v>
          </cell>
        </row>
        <row r="2296">
          <cell r="D2296" t="str">
            <v>Walnut Creek 2014</v>
          </cell>
          <cell r="E2296"/>
          <cell r="F2296"/>
          <cell r="G2296"/>
          <cell r="H2296"/>
          <cell r="I2296"/>
          <cell r="J2296"/>
          <cell r="K2296"/>
          <cell r="L2296"/>
          <cell r="M2296"/>
          <cell r="N2296"/>
          <cell r="O2296"/>
          <cell r="P2296"/>
          <cell r="Q2296"/>
          <cell r="R2296"/>
          <cell r="S2296"/>
          <cell r="T2296"/>
          <cell r="U2296"/>
          <cell r="V2296"/>
        </row>
        <row r="2297">
          <cell r="D2297" t="str">
            <v>Walnut Creek 2015</v>
          </cell>
          <cell r="E2297"/>
          <cell r="F2297"/>
          <cell r="G2297"/>
          <cell r="H2297"/>
          <cell r="I2297"/>
          <cell r="J2297"/>
          <cell r="K2297"/>
          <cell r="L2297"/>
          <cell r="M2297"/>
          <cell r="N2297"/>
          <cell r="O2297"/>
          <cell r="P2297"/>
          <cell r="Q2297"/>
          <cell r="R2297"/>
          <cell r="S2297"/>
          <cell r="T2297"/>
          <cell r="U2297"/>
          <cell r="V2297"/>
        </row>
        <row r="2298">
          <cell r="D2298" t="str">
            <v>Walnut Creek 2016</v>
          </cell>
          <cell r="E2298">
            <v>604</v>
          </cell>
          <cell r="F2298">
            <v>42</v>
          </cell>
          <cell r="G2298">
            <v>42</v>
          </cell>
          <cell r="H2298">
            <v>0</v>
          </cell>
          <cell r="I2298"/>
          <cell r="J2298">
            <v>355</v>
          </cell>
          <cell r="K2298">
            <v>16</v>
          </cell>
          <cell r="L2298">
            <v>16</v>
          </cell>
          <cell r="M2298">
            <v>0</v>
          </cell>
          <cell r="N2298"/>
          <cell r="O2298">
            <v>381</v>
          </cell>
          <cell r="P2298">
            <v>12</v>
          </cell>
          <cell r="Q2298"/>
          <cell r="R2298">
            <v>895</v>
          </cell>
          <cell r="S2298">
            <v>392</v>
          </cell>
          <cell r="T2298"/>
          <cell r="U2298">
            <v>2235</v>
          </cell>
          <cell r="V2298">
            <v>462</v>
          </cell>
        </row>
        <row r="2299">
          <cell r="D2299" t="str">
            <v>Walnut Creek 2017</v>
          </cell>
          <cell r="E2299">
            <v>604</v>
          </cell>
          <cell r="F2299">
            <v>0</v>
          </cell>
          <cell r="G2299">
            <v>0</v>
          </cell>
          <cell r="H2299">
            <v>0</v>
          </cell>
          <cell r="I2299"/>
          <cell r="J2299">
            <v>355</v>
          </cell>
          <cell r="K2299">
            <v>0</v>
          </cell>
          <cell r="L2299">
            <v>0</v>
          </cell>
          <cell r="M2299">
            <v>0</v>
          </cell>
          <cell r="N2299"/>
          <cell r="O2299">
            <v>381</v>
          </cell>
          <cell r="P2299">
            <v>6</v>
          </cell>
          <cell r="Q2299"/>
          <cell r="R2299">
            <v>895</v>
          </cell>
          <cell r="S2299">
            <v>119</v>
          </cell>
          <cell r="T2299"/>
          <cell r="U2299">
            <v>2235</v>
          </cell>
          <cell r="V2299">
            <v>125</v>
          </cell>
        </row>
        <row r="2300">
          <cell r="D2300" t="str">
            <v>Wasco 2013</v>
          </cell>
          <cell r="E2300"/>
          <cell r="F2300"/>
          <cell r="G2300"/>
          <cell r="H2300"/>
          <cell r="I2300"/>
          <cell r="J2300"/>
          <cell r="K2300"/>
          <cell r="L2300"/>
          <cell r="M2300"/>
          <cell r="N2300"/>
          <cell r="O2300"/>
          <cell r="P2300"/>
          <cell r="Q2300"/>
          <cell r="R2300"/>
          <cell r="S2300"/>
          <cell r="T2300"/>
          <cell r="U2300"/>
          <cell r="V2300"/>
        </row>
        <row r="2301">
          <cell r="D2301" t="str">
            <v>Wasco 2014</v>
          </cell>
          <cell r="E2301"/>
          <cell r="F2301"/>
          <cell r="G2301"/>
          <cell r="H2301"/>
          <cell r="I2301"/>
          <cell r="J2301"/>
          <cell r="K2301"/>
          <cell r="L2301"/>
          <cell r="M2301"/>
          <cell r="N2301"/>
          <cell r="O2301"/>
          <cell r="P2301"/>
          <cell r="Q2301"/>
          <cell r="R2301"/>
          <cell r="S2301"/>
          <cell r="T2301"/>
          <cell r="U2301"/>
          <cell r="V2301"/>
        </row>
        <row r="2302">
          <cell r="D2302" t="str">
            <v>Wasco 2015</v>
          </cell>
          <cell r="E2302">
            <v>350</v>
          </cell>
          <cell r="F2302">
            <v>0</v>
          </cell>
          <cell r="G2302">
            <v>0</v>
          </cell>
          <cell r="H2302">
            <v>0</v>
          </cell>
          <cell r="I2302"/>
          <cell r="J2302">
            <v>275</v>
          </cell>
          <cell r="K2302">
            <v>8</v>
          </cell>
          <cell r="L2302">
            <v>0</v>
          </cell>
          <cell r="M2302">
            <v>8</v>
          </cell>
          <cell r="N2302"/>
          <cell r="O2302">
            <v>280</v>
          </cell>
          <cell r="P2302">
            <v>0</v>
          </cell>
          <cell r="Q2302"/>
          <cell r="R2302">
            <v>521</v>
          </cell>
          <cell r="S2302">
            <v>37</v>
          </cell>
          <cell r="T2302"/>
          <cell r="U2302">
            <v>1426</v>
          </cell>
          <cell r="V2302">
            <v>45</v>
          </cell>
        </row>
        <row r="2303">
          <cell r="D2303" t="str">
            <v>Wasco 2016</v>
          </cell>
          <cell r="E2303">
            <v>350</v>
          </cell>
          <cell r="F2303">
            <v>0</v>
          </cell>
          <cell r="G2303">
            <v>0</v>
          </cell>
          <cell r="H2303">
            <v>0</v>
          </cell>
          <cell r="I2303"/>
          <cell r="J2303">
            <v>275</v>
          </cell>
          <cell r="K2303">
            <v>16</v>
          </cell>
          <cell r="L2303">
            <v>0</v>
          </cell>
          <cell r="M2303">
            <v>16</v>
          </cell>
          <cell r="N2303"/>
          <cell r="O2303">
            <v>280</v>
          </cell>
          <cell r="P2303">
            <v>3</v>
          </cell>
          <cell r="Q2303"/>
          <cell r="R2303">
            <v>521</v>
          </cell>
          <cell r="S2303">
            <v>85</v>
          </cell>
          <cell r="T2303"/>
          <cell r="U2303">
            <v>1426</v>
          </cell>
          <cell r="V2303">
            <v>104</v>
          </cell>
        </row>
        <row r="2304">
          <cell r="D2304" t="str">
            <v>Wasco 2017</v>
          </cell>
          <cell r="E2304">
            <v>350</v>
          </cell>
          <cell r="F2304">
            <v>0</v>
          </cell>
          <cell r="G2304">
            <v>0</v>
          </cell>
          <cell r="H2304">
            <v>0</v>
          </cell>
          <cell r="I2304"/>
          <cell r="J2304">
            <v>275</v>
          </cell>
          <cell r="K2304">
            <v>37</v>
          </cell>
          <cell r="L2304">
            <v>0</v>
          </cell>
          <cell r="M2304">
            <v>37</v>
          </cell>
          <cell r="N2304"/>
          <cell r="O2304">
            <v>280</v>
          </cell>
          <cell r="P2304">
            <v>1</v>
          </cell>
          <cell r="Q2304"/>
          <cell r="R2304">
            <v>521</v>
          </cell>
          <cell r="S2304">
            <v>82</v>
          </cell>
          <cell r="T2304"/>
          <cell r="U2304">
            <v>1426</v>
          </cell>
          <cell r="V2304">
            <v>120</v>
          </cell>
        </row>
        <row r="2305">
          <cell r="D2305" t="str">
            <v>Waterford 2014</v>
          </cell>
          <cell r="E2305">
            <v>0</v>
          </cell>
          <cell r="F2305">
            <v>0</v>
          </cell>
          <cell r="G2305">
            <v>0</v>
          </cell>
          <cell r="H2305">
            <v>0</v>
          </cell>
          <cell r="I2305">
            <v>0</v>
          </cell>
          <cell r="J2305">
            <v>0</v>
          </cell>
          <cell r="K2305">
            <v>0</v>
          </cell>
          <cell r="L2305">
            <v>0</v>
          </cell>
          <cell r="M2305">
            <v>0</v>
          </cell>
          <cell r="N2305">
            <v>0</v>
          </cell>
          <cell r="O2305">
            <v>0</v>
          </cell>
          <cell r="P2305">
            <v>0</v>
          </cell>
          <cell r="Q2305">
            <v>0</v>
          </cell>
          <cell r="R2305">
            <v>0</v>
          </cell>
          <cell r="S2305">
            <v>0</v>
          </cell>
          <cell r="T2305">
            <v>0</v>
          </cell>
          <cell r="U2305">
            <v>0</v>
          </cell>
          <cell r="V2305">
            <v>0</v>
          </cell>
        </row>
        <row r="2306">
          <cell r="D2306" t="str">
            <v>Waterford 2015</v>
          </cell>
        </row>
        <row r="2307">
          <cell r="D2307" t="str">
            <v>Waterford 2016</v>
          </cell>
        </row>
        <row r="2308">
          <cell r="D2308" t="str">
            <v>Waterford 2017</v>
          </cell>
        </row>
        <row r="2309">
          <cell r="D2309" t="str">
            <v>Watsonville 2014</v>
          </cell>
        </row>
        <row r="2310">
          <cell r="D2310" t="str">
            <v>Watsonville 2015</v>
          </cell>
        </row>
        <row r="2311">
          <cell r="D2311" t="str">
            <v>Watsonville 2016</v>
          </cell>
          <cell r="E2311">
            <v>169</v>
          </cell>
          <cell r="F2311">
            <v>20</v>
          </cell>
          <cell r="G2311">
            <v>20</v>
          </cell>
          <cell r="H2311">
            <v>0</v>
          </cell>
          <cell r="I2311"/>
          <cell r="J2311">
            <v>110</v>
          </cell>
          <cell r="K2311">
            <v>2</v>
          </cell>
          <cell r="L2311">
            <v>2</v>
          </cell>
          <cell r="M2311">
            <v>0</v>
          </cell>
          <cell r="N2311"/>
          <cell r="O2311">
            <v>128</v>
          </cell>
          <cell r="P2311">
            <v>4</v>
          </cell>
          <cell r="Q2311"/>
          <cell r="R2311">
            <v>293</v>
          </cell>
          <cell r="S2311">
            <v>27</v>
          </cell>
          <cell r="T2311"/>
          <cell r="U2311">
            <v>700</v>
          </cell>
          <cell r="V2311">
            <v>53</v>
          </cell>
        </row>
        <row r="2312">
          <cell r="D2312" t="str">
            <v>Watsonville 2017</v>
          </cell>
          <cell r="E2312">
            <v>169</v>
          </cell>
          <cell r="F2312">
            <v>1</v>
          </cell>
          <cell r="G2312">
            <v>1</v>
          </cell>
          <cell r="H2312">
            <v>0</v>
          </cell>
          <cell r="I2312"/>
          <cell r="J2312">
            <v>110</v>
          </cell>
          <cell r="K2312">
            <v>3</v>
          </cell>
          <cell r="L2312">
            <v>3</v>
          </cell>
          <cell r="M2312">
            <v>0</v>
          </cell>
          <cell r="N2312"/>
          <cell r="O2312">
            <v>128</v>
          </cell>
          <cell r="P2312">
            <v>7</v>
          </cell>
          <cell r="Q2312"/>
          <cell r="R2312">
            <v>293</v>
          </cell>
          <cell r="S2312">
            <v>103</v>
          </cell>
          <cell r="T2312"/>
          <cell r="U2312">
            <v>700</v>
          </cell>
          <cell r="V2312">
            <v>114</v>
          </cell>
        </row>
        <row r="2313">
          <cell r="D2313" t="str">
            <v>Weed 2014</v>
          </cell>
          <cell r="E2313">
            <v>0</v>
          </cell>
          <cell r="F2313">
            <v>0</v>
          </cell>
          <cell r="G2313">
            <v>0</v>
          </cell>
          <cell r="H2313">
            <v>0</v>
          </cell>
          <cell r="I2313">
            <v>0</v>
          </cell>
          <cell r="J2313">
            <v>0</v>
          </cell>
          <cell r="K2313">
            <v>0</v>
          </cell>
          <cell r="L2313">
            <v>0</v>
          </cell>
          <cell r="M2313">
            <v>0</v>
          </cell>
          <cell r="N2313">
            <v>0</v>
          </cell>
          <cell r="O2313">
            <v>0</v>
          </cell>
          <cell r="P2313">
            <v>0</v>
          </cell>
          <cell r="Q2313">
            <v>0</v>
          </cell>
          <cell r="R2313">
            <v>0</v>
          </cell>
          <cell r="S2313">
            <v>0</v>
          </cell>
          <cell r="T2313">
            <v>0</v>
          </cell>
          <cell r="U2313">
            <v>0</v>
          </cell>
          <cell r="V2313">
            <v>0</v>
          </cell>
        </row>
        <row r="2314">
          <cell r="D2314" t="str">
            <v>Weed 2015</v>
          </cell>
        </row>
        <row r="2315">
          <cell r="D2315" t="str">
            <v>Weed 2016</v>
          </cell>
        </row>
        <row r="2316">
          <cell r="D2316" t="str">
            <v>Weed 2017</v>
          </cell>
        </row>
        <row r="2317">
          <cell r="D2317" t="str">
            <v>West Covina 2013</v>
          </cell>
        </row>
        <row r="2318">
          <cell r="D2318" t="str">
            <v>West Covina 2014</v>
          </cell>
          <cell r="E2318">
            <v>217</v>
          </cell>
          <cell r="F2318">
            <v>0</v>
          </cell>
          <cell r="G2318">
            <v>0</v>
          </cell>
          <cell r="H2318">
            <v>0</v>
          </cell>
          <cell r="I2318"/>
          <cell r="J2318">
            <v>129</v>
          </cell>
          <cell r="K2318">
            <v>0</v>
          </cell>
          <cell r="L2318">
            <v>0</v>
          </cell>
          <cell r="M2318">
            <v>0</v>
          </cell>
          <cell r="N2318"/>
          <cell r="O2318">
            <v>138</v>
          </cell>
          <cell r="P2318">
            <v>0</v>
          </cell>
          <cell r="Q2318"/>
          <cell r="R2318">
            <v>347</v>
          </cell>
          <cell r="S2318">
            <v>481</v>
          </cell>
          <cell r="T2318"/>
          <cell r="U2318">
            <v>831</v>
          </cell>
          <cell r="V2318">
            <v>481</v>
          </cell>
        </row>
        <row r="2319">
          <cell r="D2319" t="str">
            <v>West Covina 2015</v>
          </cell>
          <cell r="E2319">
            <v>217</v>
          </cell>
          <cell r="F2319">
            <v>0</v>
          </cell>
          <cell r="G2319">
            <v>0</v>
          </cell>
          <cell r="H2319">
            <v>0</v>
          </cell>
          <cell r="I2319"/>
          <cell r="J2319">
            <v>129</v>
          </cell>
          <cell r="K2319">
            <v>0</v>
          </cell>
          <cell r="L2319">
            <v>0</v>
          </cell>
          <cell r="M2319">
            <v>0</v>
          </cell>
          <cell r="N2319"/>
          <cell r="O2319">
            <v>138</v>
          </cell>
          <cell r="P2319">
            <v>0</v>
          </cell>
          <cell r="Q2319"/>
          <cell r="R2319">
            <v>347</v>
          </cell>
          <cell r="S2319">
            <v>140</v>
          </cell>
          <cell r="T2319"/>
          <cell r="U2319">
            <v>831</v>
          </cell>
          <cell r="V2319">
            <v>140</v>
          </cell>
        </row>
        <row r="2320">
          <cell r="D2320" t="str">
            <v>West Covina 2016</v>
          </cell>
          <cell r="E2320">
            <v>217</v>
          </cell>
          <cell r="F2320">
            <v>0</v>
          </cell>
          <cell r="G2320">
            <v>0</v>
          </cell>
          <cell r="H2320">
            <v>0</v>
          </cell>
          <cell r="I2320"/>
          <cell r="J2320">
            <v>129</v>
          </cell>
          <cell r="K2320">
            <v>0</v>
          </cell>
          <cell r="L2320">
            <v>0</v>
          </cell>
          <cell r="M2320">
            <v>0</v>
          </cell>
          <cell r="N2320"/>
          <cell r="O2320">
            <v>138</v>
          </cell>
          <cell r="P2320">
            <v>0</v>
          </cell>
          <cell r="Q2320"/>
          <cell r="R2320">
            <v>347</v>
          </cell>
          <cell r="S2320">
            <v>37</v>
          </cell>
          <cell r="T2320"/>
          <cell r="U2320">
            <v>831</v>
          </cell>
          <cell r="V2320">
            <v>37</v>
          </cell>
        </row>
        <row r="2321">
          <cell r="D2321" t="str">
            <v>West Covina 2017</v>
          </cell>
          <cell r="E2321">
            <v>217</v>
          </cell>
          <cell r="F2321">
            <v>0</v>
          </cell>
          <cell r="G2321">
            <v>0</v>
          </cell>
          <cell r="H2321">
            <v>0</v>
          </cell>
          <cell r="I2321"/>
          <cell r="J2321">
            <v>129</v>
          </cell>
          <cell r="K2321">
            <v>0</v>
          </cell>
          <cell r="L2321">
            <v>0</v>
          </cell>
          <cell r="M2321">
            <v>0</v>
          </cell>
          <cell r="N2321"/>
          <cell r="O2321">
            <v>138</v>
          </cell>
          <cell r="P2321">
            <v>0</v>
          </cell>
          <cell r="Q2321"/>
          <cell r="R2321">
            <v>347</v>
          </cell>
          <cell r="S2321">
            <v>2</v>
          </cell>
          <cell r="T2321"/>
          <cell r="U2321">
            <v>831</v>
          </cell>
          <cell r="V2321">
            <v>2</v>
          </cell>
        </row>
        <row r="2322">
          <cell r="D2322" t="str">
            <v>West Hollywood 2013</v>
          </cell>
          <cell r="E2322"/>
          <cell r="F2322"/>
          <cell r="G2322"/>
          <cell r="H2322"/>
          <cell r="I2322"/>
          <cell r="J2322"/>
          <cell r="K2322"/>
          <cell r="L2322"/>
          <cell r="M2322"/>
          <cell r="N2322"/>
          <cell r="O2322"/>
          <cell r="P2322"/>
          <cell r="Q2322"/>
          <cell r="R2322"/>
          <cell r="S2322"/>
          <cell r="T2322"/>
          <cell r="U2322"/>
          <cell r="V2322"/>
        </row>
        <row r="2323">
          <cell r="D2323" t="str">
            <v>West Hollywood 2014</v>
          </cell>
          <cell r="E2323">
            <v>19</v>
          </cell>
          <cell r="F2323">
            <v>0</v>
          </cell>
          <cell r="G2323">
            <v>0</v>
          </cell>
          <cell r="H2323">
            <v>0</v>
          </cell>
          <cell r="I2323"/>
          <cell r="J2323">
            <v>12</v>
          </cell>
          <cell r="K2323">
            <v>18</v>
          </cell>
          <cell r="L2323">
            <v>18</v>
          </cell>
          <cell r="M2323">
            <v>0</v>
          </cell>
          <cell r="N2323"/>
          <cell r="O2323">
            <v>13</v>
          </cell>
          <cell r="P2323">
            <v>19</v>
          </cell>
          <cell r="Q2323"/>
          <cell r="R2323">
            <v>33</v>
          </cell>
          <cell r="S2323">
            <v>233</v>
          </cell>
          <cell r="T2323"/>
          <cell r="U2323">
            <v>77</v>
          </cell>
          <cell r="V2323">
            <v>270</v>
          </cell>
        </row>
        <row r="2324">
          <cell r="D2324" t="str">
            <v>West Hollywood 2015</v>
          </cell>
          <cell r="E2324">
            <v>19</v>
          </cell>
          <cell r="F2324">
            <v>42</v>
          </cell>
          <cell r="G2324">
            <v>42</v>
          </cell>
          <cell r="H2324">
            <v>0</v>
          </cell>
          <cell r="I2324"/>
          <cell r="J2324">
            <v>12</v>
          </cell>
          <cell r="K2324">
            <v>43</v>
          </cell>
          <cell r="L2324">
            <v>43</v>
          </cell>
          <cell r="M2324">
            <v>0</v>
          </cell>
          <cell r="N2324"/>
          <cell r="O2324">
            <v>13</v>
          </cell>
          <cell r="P2324">
            <v>0</v>
          </cell>
          <cell r="Q2324"/>
          <cell r="R2324">
            <v>33</v>
          </cell>
          <cell r="S2324">
            <v>390</v>
          </cell>
          <cell r="T2324"/>
          <cell r="U2324">
            <v>77</v>
          </cell>
          <cell r="V2324">
            <v>475</v>
          </cell>
        </row>
        <row r="2325">
          <cell r="D2325" t="str">
            <v>West Hollywood 2016</v>
          </cell>
          <cell r="E2325">
            <v>19</v>
          </cell>
          <cell r="F2325">
            <v>27</v>
          </cell>
          <cell r="G2325">
            <v>27</v>
          </cell>
          <cell r="H2325">
            <v>0</v>
          </cell>
          <cell r="I2325"/>
          <cell r="J2325">
            <v>12</v>
          </cell>
          <cell r="K2325">
            <v>13</v>
          </cell>
          <cell r="L2325">
            <v>13</v>
          </cell>
          <cell r="M2325">
            <v>0</v>
          </cell>
          <cell r="N2325"/>
          <cell r="O2325">
            <v>13</v>
          </cell>
          <cell r="P2325">
            <v>20</v>
          </cell>
          <cell r="Q2325"/>
          <cell r="R2325">
            <v>33</v>
          </cell>
          <cell r="S2325">
            <v>589</v>
          </cell>
          <cell r="T2325"/>
          <cell r="U2325">
            <v>77</v>
          </cell>
          <cell r="V2325">
            <v>649</v>
          </cell>
        </row>
        <row r="2326">
          <cell r="D2326" t="str">
            <v>West Hollywood 2017</v>
          </cell>
          <cell r="E2326">
            <v>19</v>
          </cell>
          <cell r="F2326">
            <v>0</v>
          </cell>
          <cell r="G2326">
            <v>0</v>
          </cell>
          <cell r="H2326">
            <v>0</v>
          </cell>
          <cell r="I2326"/>
          <cell r="J2326">
            <v>12</v>
          </cell>
          <cell r="K2326">
            <v>15</v>
          </cell>
          <cell r="L2326">
            <v>15</v>
          </cell>
          <cell r="M2326">
            <v>0</v>
          </cell>
          <cell r="N2326"/>
          <cell r="O2326">
            <v>13</v>
          </cell>
          <cell r="P2326">
            <v>8</v>
          </cell>
          <cell r="Q2326"/>
          <cell r="R2326">
            <v>33</v>
          </cell>
          <cell r="S2326">
            <v>161</v>
          </cell>
          <cell r="T2326"/>
          <cell r="U2326">
            <v>77</v>
          </cell>
          <cell r="V2326">
            <v>184</v>
          </cell>
        </row>
        <row r="2327">
          <cell r="D2327" t="str">
            <v>West Sacramento 2013</v>
          </cell>
          <cell r="E2327">
            <v>1316</v>
          </cell>
          <cell r="F2327">
            <v>69</v>
          </cell>
          <cell r="G2327">
            <v>69</v>
          </cell>
          <cell r="H2327">
            <v>0</v>
          </cell>
          <cell r="I2327"/>
          <cell r="J2327">
            <v>923</v>
          </cell>
          <cell r="K2327">
            <v>0</v>
          </cell>
          <cell r="L2327">
            <v>0</v>
          </cell>
          <cell r="M2327">
            <v>0</v>
          </cell>
          <cell r="N2327"/>
          <cell r="O2327">
            <v>1111</v>
          </cell>
          <cell r="P2327">
            <v>437</v>
          </cell>
          <cell r="Q2327"/>
          <cell r="R2327">
            <v>2627</v>
          </cell>
          <cell r="S2327">
            <v>76</v>
          </cell>
          <cell r="T2327"/>
          <cell r="U2327">
            <v>5977</v>
          </cell>
          <cell r="V2327">
            <v>582</v>
          </cell>
        </row>
        <row r="2328">
          <cell r="D2328" t="str">
            <v>West Sacramento 2014</v>
          </cell>
          <cell r="E2328">
            <v>1316</v>
          </cell>
          <cell r="F2328">
            <v>0</v>
          </cell>
          <cell r="G2328">
            <v>0</v>
          </cell>
          <cell r="H2328">
            <v>0</v>
          </cell>
          <cell r="I2328"/>
          <cell r="J2328">
            <v>923</v>
          </cell>
          <cell r="K2328">
            <v>0</v>
          </cell>
          <cell r="L2328">
            <v>0</v>
          </cell>
          <cell r="M2328">
            <v>0</v>
          </cell>
          <cell r="N2328"/>
          <cell r="O2328">
            <v>1111</v>
          </cell>
          <cell r="P2328">
            <v>42</v>
          </cell>
          <cell r="Q2328"/>
          <cell r="R2328">
            <v>2627</v>
          </cell>
          <cell r="S2328">
            <v>20</v>
          </cell>
          <cell r="T2328"/>
          <cell r="U2328">
            <v>5977</v>
          </cell>
          <cell r="V2328">
            <v>62</v>
          </cell>
        </row>
        <row r="2329">
          <cell r="D2329" t="str">
            <v>West Sacramento 2015</v>
          </cell>
          <cell r="E2329">
            <v>1316</v>
          </cell>
          <cell r="F2329">
            <v>58</v>
          </cell>
          <cell r="G2329">
            <v>58</v>
          </cell>
          <cell r="H2329">
            <v>0</v>
          </cell>
          <cell r="I2329"/>
          <cell r="J2329">
            <v>923</v>
          </cell>
          <cell r="K2329">
            <v>18</v>
          </cell>
          <cell r="L2329">
            <v>18</v>
          </cell>
          <cell r="M2329">
            <v>0</v>
          </cell>
          <cell r="N2329"/>
          <cell r="O2329">
            <v>1111</v>
          </cell>
          <cell r="P2329">
            <v>42</v>
          </cell>
          <cell r="Q2329"/>
          <cell r="R2329">
            <v>2627</v>
          </cell>
          <cell r="S2329">
            <v>19</v>
          </cell>
          <cell r="T2329"/>
          <cell r="U2329">
            <v>5977</v>
          </cell>
          <cell r="V2329">
            <v>137</v>
          </cell>
        </row>
        <row r="2330">
          <cell r="D2330" t="str">
            <v>West Sacramento 2016</v>
          </cell>
          <cell r="E2330">
            <v>1316</v>
          </cell>
          <cell r="F2330">
            <v>0</v>
          </cell>
          <cell r="G2330">
            <v>0</v>
          </cell>
          <cell r="H2330">
            <v>0</v>
          </cell>
          <cell r="I2330"/>
          <cell r="J2330">
            <v>923</v>
          </cell>
          <cell r="K2330">
            <v>0</v>
          </cell>
          <cell r="L2330">
            <v>0</v>
          </cell>
          <cell r="M2330">
            <v>0</v>
          </cell>
          <cell r="N2330"/>
          <cell r="O2330">
            <v>1111</v>
          </cell>
          <cell r="P2330">
            <v>83</v>
          </cell>
          <cell r="Q2330"/>
          <cell r="R2330">
            <v>2627</v>
          </cell>
          <cell r="S2330">
            <v>20</v>
          </cell>
          <cell r="T2330"/>
          <cell r="U2330">
            <v>5977</v>
          </cell>
          <cell r="V2330">
            <v>103</v>
          </cell>
        </row>
        <row r="2331">
          <cell r="D2331" t="str">
            <v>West Sacramento 2017</v>
          </cell>
          <cell r="E2331">
            <v>1316</v>
          </cell>
          <cell r="F2331">
            <v>0</v>
          </cell>
          <cell r="G2331">
            <v>0</v>
          </cell>
          <cell r="H2331">
            <v>0</v>
          </cell>
          <cell r="I2331"/>
          <cell r="J2331">
            <v>923</v>
          </cell>
          <cell r="K2331">
            <v>0</v>
          </cell>
          <cell r="L2331">
            <v>0</v>
          </cell>
          <cell r="M2331">
            <v>0</v>
          </cell>
          <cell r="N2331"/>
          <cell r="O2331">
            <v>1111</v>
          </cell>
          <cell r="P2331">
            <v>125</v>
          </cell>
          <cell r="Q2331"/>
          <cell r="R2331">
            <v>2627</v>
          </cell>
          <cell r="S2331">
            <v>12</v>
          </cell>
          <cell r="T2331"/>
          <cell r="U2331">
            <v>5977</v>
          </cell>
          <cell r="V2331">
            <v>137</v>
          </cell>
        </row>
        <row r="2332">
          <cell r="D2332" t="str">
            <v>Westlake Village 2013</v>
          </cell>
          <cell r="E2332"/>
          <cell r="F2332"/>
          <cell r="G2332"/>
          <cell r="H2332"/>
          <cell r="I2332"/>
          <cell r="J2332"/>
          <cell r="K2332"/>
          <cell r="L2332"/>
          <cell r="M2332"/>
          <cell r="N2332"/>
          <cell r="O2332"/>
          <cell r="P2332"/>
          <cell r="Q2332"/>
          <cell r="R2332"/>
          <cell r="S2332"/>
          <cell r="T2332"/>
          <cell r="U2332"/>
          <cell r="V2332"/>
        </row>
        <row r="2333">
          <cell r="D2333" t="str">
            <v>Westlake Village 2014</v>
          </cell>
          <cell r="E2333"/>
          <cell r="F2333"/>
          <cell r="G2333"/>
          <cell r="H2333"/>
          <cell r="I2333"/>
          <cell r="J2333"/>
          <cell r="K2333"/>
          <cell r="L2333"/>
          <cell r="M2333"/>
          <cell r="N2333"/>
          <cell r="O2333"/>
          <cell r="P2333"/>
          <cell r="Q2333"/>
          <cell r="R2333"/>
          <cell r="S2333"/>
          <cell r="T2333"/>
          <cell r="U2333"/>
          <cell r="V2333"/>
        </row>
        <row r="2334">
          <cell r="D2334" t="str">
            <v>Westlake Village 2015</v>
          </cell>
          <cell r="E2334"/>
          <cell r="F2334"/>
          <cell r="G2334"/>
          <cell r="H2334"/>
          <cell r="I2334"/>
          <cell r="J2334"/>
          <cell r="K2334"/>
          <cell r="L2334"/>
          <cell r="M2334"/>
          <cell r="N2334"/>
          <cell r="O2334"/>
          <cell r="P2334"/>
          <cell r="Q2334"/>
          <cell r="R2334"/>
          <cell r="S2334"/>
          <cell r="T2334"/>
          <cell r="U2334"/>
          <cell r="V2334"/>
        </row>
        <row r="2335">
          <cell r="D2335" t="str">
            <v>Westlake Village 2016</v>
          </cell>
          <cell r="E2335"/>
          <cell r="F2335"/>
          <cell r="G2335"/>
          <cell r="H2335"/>
          <cell r="I2335"/>
          <cell r="J2335"/>
          <cell r="K2335"/>
          <cell r="L2335"/>
          <cell r="M2335"/>
          <cell r="N2335"/>
          <cell r="O2335"/>
          <cell r="P2335"/>
          <cell r="Q2335"/>
          <cell r="R2335"/>
          <cell r="S2335"/>
          <cell r="T2335"/>
          <cell r="U2335"/>
          <cell r="V2335"/>
        </row>
        <row r="2336">
          <cell r="D2336" t="str">
            <v>Westlake Village 2017</v>
          </cell>
          <cell r="E2336">
            <v>26</v>
          </cell>
          <cell r="F2336">
            <v>0</v>
          </cell>
          <cell r="G2336">
            <v>0</v>
          </cell>
          <cell r="H2336">
            <v>0</v>
          </cell>
          <cell r="I2336"/>
          <cell r="J2336">
            <v>16</v>
          </cell>
          <cell r="K2336">
            <v>0</v>
          </cell>
          <cell r="L2336">
            <v>0</v>
          </cell>
          <cell r="M2336">
            <v>0</v>
          </cell>
          <cell r="N2336"/>
          <cell r="O2336">
            <v>17</v>
          </cell>
          <cell r="P2336">
            <v>0</v>
          </cell>
          <cell r="Q2336"/>
          <cell r="R2336">
            <v>38</v>
          </cell>
          <cell r="S2336">
            <v>0</v>
          </cell>
          <cell r="T2336"/>
          <cell r="U2336">
            <v>97</v>
          </cell>
          <cell r="V2336">
            <v>0</v>
          </cell>
        </row>
        <row r="2337">
          <cell r="D2337" t="str">
            <v>Westminster 2013</v>
          </cell>
          <cell r="E2337"/>
          <cell r="F2337"/>
          <cell r="G2337"/>
          <cell r="H2337"/>
          <cell r="I2337"/>
          <cell r="J2337"/>
          <cell r="K2337"/>
          <cell r="L2337"/>
          <cell r="M2337"/>
          <cell r="N2337"/>
          <cell r="O2337"/>
          <cell r="P2337"/>
          <cell r="Q2337"/>
          <cell r="R2337"/>
          <cell r="S2337"/>
          <cell r="T2337"/>
          <cell r="U2337"/>
          <cell r="V2337"/>
        </row>
        <row r="2338">
          <cell r="D2338" t="str">
            <v>Westminster 2014</v>
          </cell>
          <cell r="E2338">
            <v>1</v>
          </cell>
          <cell r="F2338">
            <v>0</v>
          </cell>
          <cell r="G2338">
            <v>0</v>
          </cell>
          <cell r="H2338">
            <v>0</v>
          </cell>
          <cell r="I2338"/>
          <cell r="J2338">
            <v>1</v>
          </cell>
          <cell r="K2338">
            <v>0</v>
          </cell>
          <cell r="L2338">
            <v>0</v>
          </cell>
          <cell r="M2338">
            <v>0</v>
          </cell>
          <cell r="N2338"/>
          <cell r="O2338">
            <v>0</v>
          </cell>
          <cell r="P2338">
            <v>0</v>
          </cell>
          <cell r="Q2338"/>
          <cell r="R2338">
            <v>0</v>
          </cell>
          <cell r="S2338">
            <v>18</v>
          </cell>
          <cell r="T2338"/>
          <cell r="U2338">
            <v>2</v>
          </cell>
          <cell r="V2338">
            <v>18</v>
          </cell>
        </row>
        <row r="2339">
          <cell r="D2339" t="str">
            <v>Westminster 2015</v>
          </cell>
          <cell r="E2339">
            <v>1</v>
          </cell>
          <cell r="F2339">
            <v>0</v>
          </cell>
          <cell r="G2339">
            <v>0</v>
          </cell>
          <cell r="H2339">
            <v>0</v>
          </cell>
          <cell r="I2339"/>
          <cell r="J2339">
            <v>1</v>
          </cell>
          <cell r="K2339">
            <v>0</v>
          </cell>
          <cell r="L2339">
            <v>0</v>
          </cell>
          <cell r="M2339">
            <v>0</v>
          </cell>
          <cell r="N2339"/>
          <cell r="O2339">
            <v>0</v>
          </cell>
          <cell r="P2339">
            <v>0</v>
          </cell>
          <cell r="Q2339"/>
          <cell r="R2339">
            <v>0</v>
          </cell>
          <cell r="S2339">
            <v>81</v>
          </cell>
          <cell r="T2339"/>
          <cell r="U2339">
            <v>2</v>
          </cell>
          <cell r="V2339">
            <v>81</v>
          </cell>
        </row>
        <row r="2340">
          <cell r="D2340" t="str">
            <v>Westminster 2016</v>
          </cell>
          <cell r="E2340">
            <v>1</v>
          </cell>
          <cell r="F2340">
            <v>0</v>
          </cell>
          <cell r="G2340">
            <v>0</v>
          </cell>
          <cell r="H2340">
            <v>0</v>
          </cell>
          <cell r="I2340"/>
          <cell r="J2340">
            <v>1</v>
          </cell>
          <cell r="K2340">
            <v>0</v>
          </cell>
          <cell r="L2340">
            <v>0</v>
          </cell>
          <cell r="M2340">
            <v>0</v>
          </cell>
          <cell r="N2340"/>
          <cell r="O2340">
            <v>0</v>
          </cell>
          <cell r="P2340">
            <v>0</v>
          </cell>
          <cell r="Q2340"/>
          <cell r="R2340">
            <v>0</v>
          </cell>
          <cell r="S2340">
            <v>9</v>
          </cell>
          <cell r="T2340"/>
          <cell r="U2340">
            <v>2</v>
          </cell>
          <cell r="V2340">
            <v>9</v>
          </cell>
        </row>
        <row r="2341">
          <cell r="D2341" t="str">
            <v>Westminster 2017</v>
          </cell>
          <cell r="E2341">
            <v>1</v>
          </cell>
          <cell r="F2341">
            <v>0</v>
          </cell>
          <cell r="G2341">
            <v>0</v>
          </cell>
          <cell r="H2341">
            <v>0</v>
          </cell>
          <cell r="I2341"/>
          <cell r="J2341">
            <v>1</v>
          </cell>
          <cell r="K2341">
            <v>0</v>
          </cell>
          <cell r="L2341">
            <v>0</v>
          </cell>
          <cell r="M2341">
            <v>0</v>
          </cell>
          <cell r="N2341"/>
          <cell r="O2341">
            <v>0</v>
          </cell>
          <cell r="P2341">
            <v>0</v>
          </cell>
          <cell r="Q2341"/>
          <cell r="R2341">
            <v>0</v>
          </cell>
          <cell r="S2341">
            <v>80</v>
          </cell>
          <cell r="T2341"/>
          <cell r="U2341">
            <v>2</v>
          </cell>
          <cell r="V2341">
            <v>80</v>
          </cell>
        </row>
        <row r="2342">
          <cell r="D2342" t="str">
            <v>Westmorland 2013</v>
          </cell>
          <cell r="E2342"/>
          <cell r="F2342"/>
          <cell r="G2342"/>
          <cell r="H2342"/>
          <cell r="I2342"/>
          <cell r="J2342"/>
          <cell r="K2342"/>
          <cell r="L2342"/>
          <cell r="M2342"/>
          <cell r="N2342"/>
          <cell r="O2342"/>
          <cell r="P2342"/>
          <cell r="Q2342"/>
          <cell r="R2342"/>
          <cell r="S2342"/>
          <cell r="T2342"/>
          <cell r="U2342"/>
          <cell r="V2342"/>
        </row>
        <row r="2343">
          <cell r="D2343" t="str">
            <v>Westmorland 2014</v>
          </cell>
          <cell r="E2343">
            <v>57</v>
          </cell>
          <cell r="F2343">
            <v>0</v>
          </cell>
          <cell r="G2343">
            <v>0</v>
          </cell>
          <cell r="H2343">
            <v>0</v>
          </cell>
          <cell r="I2343"/>
          <cell r="J2343">
            <v>35</v>
          </cell>
          <cell r="K2343">
            <v>0</v>
          </cell>
          <cell r="L2343">
            <v>0</v>
          </cell>
          <cell r="M2343">
            <v>0</v>
          </cell>
          <cell r="N2343"/>
          <cell r="O2343">
            <v>36</v>
          </cell>
          <cell r="P2343">
            <v>0</v>
          </cell>
          <cell r="Q2343"/>
          <cell r="R2343">
            <v>105</v>
          </cell>
          <cell r="S2343">
            <v>0</v>
          </cell>
          <cell r="T2343"/>
          <cell r="U2343">
            <v>233</v>
          </cell>
          <cell r="V2343">
            <v>0</v>
          </cell>
        </row>
        <row r="2344">
          <cell r="D2344" t="str">
            <v>Westmorland 2015</v>
          </cell>
          <cell r="E2344">
            <v>57</v>
          </cell>
          <cell r="F2344">
            <v>0</v>
          </cell>
          <cell r="G2344">
            <v>0</v>
          </cell>
          <cell r="H2344">
            <v>0</v>
          </cell>
          <cell r="I2344"/>
          <cell r="J2344">
            <v>35</v>
          </cell>
          <cell r="K2344">
            <v>0</v>
          </cell>
          <cell r="L2344">
            <v>0</v>
          </cell>
          <cell r="M2344">
            <v>0</v>
          </cell>
          <cell r="N2344"/>
          <cell r="O2344">
            <v>36</v>
          </cell>
          <cell r="P2344">
            <v>0</v>
          </cell>
          <cell r="Q2344"/>
          <cell r="R2344">
            <v>105</v>
          </cell>
          <cell r="S2344">
            <v>0</v>
          </cell>
          <cell r="T2344"/>
          <cell r="U2344">
            <v>233</v>
          </cell>
          <cell r="V2344">
            <v>0</v>
          </cell>
        </row>
        <row r="2345">
          <cell r="D2345" t="str">
            <v>Westmorland 2016</v>
          </cell>
          <cell r="E2345">
            <v>57</v>
          </cell>
          <cell r="F2345">
            <v>0</v>
          </cell>
          <cell r="G2345">
            <v>0</v>
          </cell>
          <cell r="H2345">
            <v>0</v>
          </cell>
          <cell r="I2345"/>
          <cell r="J2345">
            <v>35</v>
          </cell>
          <cell r="K2345">
            <v>0</v>
          </cell>
          <cell r="L2345">
            <v>0</v>
          </cell>
          <cell r="M2345">
            <v>0</v>
          </cell>
          <cell r="N2345"/>
          <cell r="O2345">
            <v>36</v>
          </cell>
          <cell r="P2345">
            <v>0</v>
          </cell>
          <cell r="Q2345"/>
          <cell r="R2345">
            <v>105</v>
          </cell>
          <cell r="S2345">
            <v>0</v>
          </cell>
          <cell r="T2345"/>
          <cell r="U2345">
            <v>233</v>
          </cell>
          <cell r="V2345">
            <v>0</v>
          </cell>
        </row>
        <row r="2346">
          <cell r="D2346" t="str">
            <v>Westmorland 2017</v>
          </cell>
          <cell r="E2346">
            <v>57</v>
          </cell>
          <cell r="F2346">
            <v>0</v>
          </cell>
          <cell r="G2346">
            <v>0</v>
          </cell>
          <cell r="H2346">
            <v>0</v>
          </cell>
          <cell r="I2346"/>
          <cell r="J2346">
            <v>35</v>
          </cell>
          <cell r="K2346">
            <v>0</v>
          </cell>
          <cell r="L2346">
            <v>0</v>
          </cell>
          <cell r="M2346">
            <v>0</v>
          </cell>
          <cell r="N2346"/>
          <cell r="O2346">
            <v>36</v>
          </cell>
          <cell r="P2346">
            <v>0</v>
          </cell>
          <cell r="Q2346"/>
          <cell r="R2346">
            <v>105</v>
          </cell>
          <cell r="S2346">
            <v>0</v>
          </cell>
          <cell r="T2346"/>
          <cell r="U2346">
            <v>233</v>
          </cell>
          <cell r="V2346">
            <v>0</v>
          </cell>
        </row>
        <row r="2347">
          <cell r="D2347" t="str">
            <v>Wheatland 2013</v>
          </cell>
          <cell r="E2347"/>
          <cell r="F2347"/>
          <cell r="G2347"/>
          <cell r="H2347"/>
          <cell r="I2347"/>
          <cell r="J2347"/>
          <cell r="K2347"/>
          <cell r="L2347"/>
          <cell r="M2347"/>
          <cell r="N2347"/>
          <cell r="O2347"/>
          <cell r="P2347"/>
          <cell r="Q2347"/>
          <cell r="R2347"/>
          <cell r="S2347"/>
          <cell r="T2347"/>
          <cell r="U2347"/>
          <cell r="V2347"/>
        </row>
        <row r="2348">
          <cell r="D2348" t="str">
            <v>Wheatland 2014</v>
          </cell>
          <cell r="E2348"/>
          <cell r="F2348"/>
          <cell r="G2348"/>
          <cell r="H2348"/>
          <cell r="I2348"/>
          <cell r="J2348"/>
          <cell r="K2348"/>
          <cell r="L2348"/>
          <cell r="M2348"/>
          <cell r="N2348"/>
          <cell r="O2348"/>
          <cell r="P2348"/>
          <cell r="Q2348"/>
          <cell r="R2348"/>
          <cell r="S2348"/>
          <cell r="T2348"/>
          <cell r="U2348"/>
          <cell r="V2348"/>
        </row>
        <row r="2349">
          <cell r="D2349" t="str">
            <v>Wheatland 2015</v>
          </cell>
          <cell r="E2349"/>
          <cell r="F2349"/>
          <cell r="G2349"/>
          <cell r="H2349"/>
          <cell r="I2349"/>
          <cell r="J2349"/>
          <cell r="K2349"/>
          <cell r="L2349"/>
          <cell r="M2349"/>
          <cell r="N2349"/>
          <cell r="O2349"/>
          <cell r="P2349"/>
          <cell r="Q2349"/>
          <cell r="R2349"/>
          <cell r="S2349"/>
          <cell r="T2349"/>
          <cell r="U2349"/>
          <cell r="V2349"/>
        </row>
        <row r="2350">
          <cell r="D2350" t="str">
            <v>Wheatland 2016</v>
          </cell>
          <cell r="E2350"/>
          <cell r="F2350"/>
          <cell r="G2350"/>
          <cell r="H2350"/>
          <cell r="I2350"/>
          <cell r="J2350"/>
          <cell r="K2350"/>
          <cell r="L2350"/>
          <cell r="M2350"/>
          <cell r="N2350"/>
          <cell r="O2350"/>
          <cell r="P2350"/>
          <cell r="Q2350"/>
          <cell r="R2350"/>
          <cell r="S2350"/>
          <cell r="T2350"/>
          <cell r="U2350"/>
          <cell r="V2350"/>
        </row>
        <row r="2351">
          <cell r="D2351" t="str">
            <v>Wheatland 2017</v>
          </cell>
          <cell r="E2351">
            <v>110</v>
          </cell>
          <cell r="F2351">
            <v>0</v>
          </cell>
          <cell r="G2351">
            <v>0</v>
          </cell>
          <cell r="H2351">
            <v>0</v>
          </cell>
          <cell r="I2351"/>
          <cell r="J2351">
            <v>76</v>
          </cell>
          <cell r="K2351">
            <v>0</v>
          </cell>
          <cell r="L2351">
            <v>0</v>
          </cell>
          <cell r="M2351">
            <v>0</v>
          </cell>
          <cell r="N2351"/>
          <cell r="O2351">
            <v>90</v>
          </cell>
          <cell r="P2351">
            <v>0</v>
          </cell>
          <cell r="Q2351"/>
          <cell r="R2351">
            <v>208</v>
          </cell>
          <cell r="S2351">
            <v>0</v>
          </cell>
          <cell r="T2351"/>
          <cell r="U2351">
            <v>484</v>
          </cell>
          <cell r="V2351">
            <v>0</v>
          </cell>
        </row>
        <row r="2352">
          <cell r="D2352" t="str">
            <v>Whittier 2013</v>
          </cell>
          <cell r="E2352"/>
          <cell r="F2352"/>
          <cell r="G2352"/>
          <cell r="H2352"/>
          <cell r="I2352"/>
          <cell r="J2352"/>
          <cell r="K2352"/>
          <cell r="L2352"/>
          <cell r="M2352"/>
          <cell r="N2352"/>
          <cell r="O2352"/>
          <cell r="P2352"/>
          <cell r="Q2352"/>
          <cell r="R2352"/>
          <cell r="S2352"/>
          <cell r="T2352"/>
          <cell r="U2352"/>
          <cell r="V2352"/>
        </row>
        <row r="2353">
          <cell r="D2353" t="str">
            <v>Whittier 2014</v>
          </cell>
          <cell r="E2353">
            <v>228</v>
          </cell>
          <cell r="F2353">
            <v>0</v>
          </cell>
          <cell r="G2353">
            <v>0</v>
          </cell>
          <cell r="H2353">
            <v>0</v>
          </cell>
          <cell r="I2353"/>
          <cell r="J2353">
            <v>135</v>
          </cell>
          <cell r="K2353">
            <v>0</v>
          </cell>
          <cell r="L2353">
            <v>0</v>
          </cell>
          <cell r="M2353">
            <v>0</v>
          </cell>
          <cell r="N2353"/>
          <cell r="O2353">
            <v>146</v>
          </cell>
          <cell r="P2353">
            <v>71</v>
          </cell>
          <cell r="Q2353"/>
          <cell r="R2353">
            <v>369</v>
          </cell>
          <cell r="S2353">
            <v>0</v>
          </cell>
          <cell r="T2353"/>
          <cell r="U2353">
            <v>878</v>
          </cell>
          <cell r="V2353">
            <v>71</v>
          </cell>
        </row>
        <row r="2354">
          <cell r="D2354" t="str">
            <v>Whittier 2015</v>
          </cell>
          <cell r="E2354">
            <v>228</v>
          </cell>
          <cell r="F2354">
            <v>0</v>
          </cell>
          <cell r="G2354">
            <v>0</v>
          </cell>
          <cell r="H2354">
            <v>0</v>
          </cell>
          <cell r="I2354"/>
          <cell r="J2354">
            <v>135</v>
          </cell>
          <cell r="K2354">
            <v>0</v>
          </cell>
          <cell r="L2354">
            <v>0</v>
          </cell>
          <cell r="M2354">
            <v>0</v>
          </cell>
          <cell r="N2354"/>
          <cell r="O2354">
            <v>146</v>
          </cell>
          <cell r="P2354">
            <v>78</v>
          </cell>
          <cell r="Q2354"/>
          <cell r="R2354">
            <v>369</v>
          </cell>
          <cell r="S2354">
            <v>0</v>
          </cell>
          <cell r="T2354"/>
          <cell r="U2354">
            <v>878</v>
          </cell>
          <cell r="V2354">
            <v>78</v>
          </cell>
        </row>
        <row r="2355">
          <cell r="D2355" t="str">
            <v>Whittier 2016</v>
          </cell>
          <cell r="E2355">
            <v>228</v>
          </cell>
          <cell r="F2355">
            <v>0</v>
          </cell>
          <cell r="G2355">
            <v>0</v>
          </cell>
          <cell r="H2355">
            <v>0</v>
          </cell>
          <cell r="I2355"/>
          <cell r="J2355">
            <v>135</v>
          </cell>
          <cell r="K2355">
            <v>0</v>
          </cell>
          <cell r="L2355">
            <v>0</v>
          </cell>
          <cell r="M2355">
            <v>0</v>
          </cell>
          <cell r="N2355"/>
          <cell r="O2355">
            <v>146</v>
          </cell>
          <cell r="P2355">
            <v>13</v>
          </cell>
          <cell r="Q2355"/>
          <cell r="R2355">
            <v>369</v>
          </cell>
          <cell r="S2355">
            <v>38</v>
          </cell>
          <cell r="T2355"/>
          <cell r="U2355">
            <v>878</v>
          </cell>
          <cell r="V2355">
            <v>51</v>
          </cell>
        </row>
        <row r="2356">
          <cell r="D2356" t="str">
            <v>Whittier 2017</v>
          </cell>
          <cell r="E2356">
            <v>228</v>
          </cell>
          <cell r="F2356">
            <v>0</v>
          </cell>
          <cell r="G2356">
            <v>0</v>
          </cell>
          <cell r="H2356">
            <v>0</v>
          </cell>
          <cell r="I2356"/>
          <cell r="J2356">
            <v>135</v>
          </cell>
          <cell r="K2356">
            <v>0</v>
          </cell>
          <cell r="L2356">
            <v>0</v>
          </cell>
          <cell r="M2356">
            <v>0</v>
          </cell>
          <cell r="N2356"/>
          <cell r="O2356">
            <v>146</v>
          </cell>
          <cell r="P2356">
            <v>52</v>
          </cell>
          <cell r="Q2356"/>
          <cell r="R2356">
            <v>369</v>
          </cell>
          <cell r="S2356">
            <v>3</v>
          </cell>
          <cell r="T2356"/>
          <cell r="U2356">
            <v>878</v>
          </cell>
          <cell r="V2356">
            <v>55</v>
          </cell>
        </row>
        <row r="2357">
          <cell r="D2357" t="str">
            <v>Wildomar 2013</v>
          </cell>
          <cell r="E2357"/>
          <cell r="F2357"/>
          <cell r="G2357"/>
          <cell r="H2357"/>
          <cell r="I2357"/>
          <cell r="J2357"/>
          <cell r="K2357"/>
          <cell r="L2357"/>
          <cell r="M2357"/>
          <cell r="N2357"/>
          <cell r="O2357"/>
          <cell r="P2357"/>
          <cell r="Q2357"/>
          <cell r="R2357"/>
          <cell r="S2357"/>
          <cell r="T2357"/>
          <cell r="U2357"/>
          <cell r="V2357"/>
        </row>
        <row r="2358">
          <cell r="D2358" t="str">
            <v>Wildomar 2014</v>
          </cell>
          <cell r="E2358">
            <v>621</v>
          </cell>
          <cell r="F2358">
            <v>0</v>
          </cell>
          <cell r="G2358">
            <v>0</v>
          </cell>
          <cell r="H2358">
            <v>0</v>
          </cell>
          <cell r="I2358"/>
          <cell r="J2358">
            <v>415</v>
          </cell>
          <cell r="K2358">
            <v>0</v>
          </cell>
          <cell r="L2358">
            <v>0</v>
          </cell>
          <cell r="M2358">
            <v>0</v>
          </cell>
          <cell r="N2358"/>
          <cell r="O2358">
            <v>461</v>
          </cell>
          <cell r="P2358">
            <v>4</v>
          </cell>
          <cell r="Q2358"/>
          <cell r="R2358">
            <v>1038</v>
          </cell>
          <cell r="S2358">
            <v>307</v>
          </cell>
          <cell r="T2358"/>
          <cell r="U2358">
            <v>2535</v>
          </cell>
          <cell r="V2358">
            <v>311</v>
          </cell>
        </row>
        <row r="2359">
          <cell r="D2359" t="str">
            <v>Wildomar 2015</v>
          </cell>
          <cell r="E2359">
            <v>621</v>
          </cell>
          <cell r="F2359">
            <v>0</v>
          </cell>
          <cell r="G2359">
            <v>0</v>
          </cell>
          <cell r="H2359">
            <v>0</v>
          </cell>
          <cell r="I2359"/>
          <cell r="J2359">
            <v>415</v>
          </cell>
          <cell r="K2359">
            <v>0</v>
          </cell>
          <cell r="L2359">
            <v>0</v>
          </cell>
          <cell r="M2359">
            <v>0</v>
          </cell>
          <cell r="N2359"/>
          <cell r="O2359">
            <v>461</v>
          </cell>
          <cell r="P2359">
            <v>2</v>
          </cell>
          <cell r="Q2359"/>
          <cell r="R2359">
            <v>1038</v>
          </cell>
          <cell r="S2359">
            <v>12</v>
          </cell>
          <cell r="T2359"/>
          <cell r="U2359">
            <v>2535</v>
          </cell>
          <cell r="V2359">
            <v>14</v>
          </cell>
        </row>
        <row r="2360">
          <cell r="D2360" t="str">
            <v>Wildomar 2016</v>
          </cell>
          <cell r="E2360">
            <v>621</v>
          </cell>
          <cell r="F2360">
            <v>0</v>
          </cell>
          <cell r="G2360">
            <v>0</v>
          </cell>
          <cell r="H2360">
            <v>0</v>
          </cell>
          <cell r="I2360"/>
          <cell r="J2360">
            <v>415</v>
          </cell>
          <cell r="K2360">
            <v>0</v>
          </cell>
          <cell r="L2360">
            <v>0</v>
          </cell>
          <cell r="M2360">
            <v>0</v>
          </cell>
          <cell r="N2360"/>
          <cell r="O2360">
            <v>461</v>
          </cell>
          <cell r="P2360">
            <v>9</v>
          </cell>
          <cell r="Q2360"/>
          <cell r="R2360">
            <v>1038</v>
          </cell>
          <cell r="S2360">
            <v>141</v>
          </cell>
          <cell r="T2360"/>
          <cell r="U2360">
            <v>2535</v>
          </cell>
          <cell r="V2360">
            <v>150</v>
          </cell>
        </row>
        <row r="2361">
          <cell r="D2361" t="str">
            <v>Wildomar 2017</v>
          </cell>
          <cell r="E2361">
            <v>621</v>
          </cell>
          <cell r="F2361">
            <v>0</v>
          </cell>
          <cell r="G2361">
            <v>0</v>
          </cell>
          <cell r="H2361">
            <v>0</v>
          </cell>
          <cell r="I2361"/>
          <cell r="J2361">
            <v>415</v>
          </cell>
          <cell r="K2361">
            <v>0</v>
          </cell>
          <cell r="L2361">
            <v>0</v>
          </cell>
          <cell r="M2361">
            <v>0</v>
          </cell>
          <cell r="N2361"/>
          <cell r="O2361">
            <v>461</v>
          </cell>
          <cell r="P2361">
            <v>10</v>
          </cell>
          <cell r="Q2361"/>
          <cell r="R2361">
            <v>1038</v>
          </cell>
          <cell r="S2361">
            <v>110</v>
          </cell>
          <cell r="T2361"/>
          <cell r="U2361">
            <v>2535</v>
          </cell>
          <cell r="V2361">
            <v>120</v>
          </cell>
        </row>
        <row r="2362">
          <cell r="D2362" t="str">
            <v>Williams 2014</v>
          </cell>
          <cell r="E2362">
            <v>0</v>
          </cell>
          <cell r="F2362">
            <v>0</v>
          </cell>
          <cell r="G2362">
            <v>0</v>
          </cell>
          <cell r="H2362">
            <v>0</v>
          </cell>
          <cell r="I2362">
            <v>0</v>
          </cell>
          <cell r="J2362">
            <v>0</v>
          </cell>
          <cell r="K2362">
            <v>0</v>
          </cell>
          <cell r="L2362">
            <v>0</v>
          </cell>
          <cell r="M2362">
            <v>0</v>
          </cell>
          <cell r="N2362">
            <v>0</v>
          </cell>
          <cell r="O2362">
            <v>0</v>
          </cell>
          <cell r="P2362">
            <v>0</v>
          </cell>
          <cell r="Q2362">
            <v>0</v>
          </cell>
          <cell r="R2362">
            <v>0</v>
          </cell>
          <cell r="S2362">
            <v>0</v>
          </cell>
          <cell r="T2362">
            <v>0</v>
          </cell>
          <cell r="U2362">
            <v>0</v>
          </cell>
          <cell r="V2362">
            <v>0</v>
          </cell>
        </row>
        <row r="2363">
          <cell r="D2363" t="str">
            <v>Williams 2015</v>
          </cell>
        </row>
        <row r="2364">
          <cell r="D2364" t="str">
            <v>Williams 2016</v>
          </cell>
        </row>
        <row r="2365">
          <cell r="D2365" t="str">
            <v>Williams 2017</v>
          </cell>
        </row>
        <row r="2366">
          <cell r="D2366" t="str">
            <v>Willits 2014</v>
          </cell>
          <cell r="E2366">
            <v>0</v>
          </cell>
          <cell r="F2366">
            <v>0</v>
          </cell>
          <cell r="G2366">
            <v>0</v>
          </cell>
          <cell r="H2366">
            <v>0</v>
          </cell>
          <cell r="I2366">
            <v>0</v>
          </cell>
          <cell r="J2366">
            <v>0</v>
          </cell>
          <cell r="K2366">
            <v>0</v>
          </cell>
          <cell r="L2366">
            <v>0</v>
          </cell>
          <cell r="M2366">
            <v>0</v>
          </cell>
          <cell r="N2366">
            <v>0</v>
          </cell>
          <cell r="O2366">
            <v>0</v>
          </cell>
          <cell r="P2366">
            <v>0</v>
          </cell>
          <cell r="Q2366">
            <v>0</v>
          </cell>
          <cell r="R2366">
            <v>0</v>
          </cell>
          <cell r="S2366">
            <v>0</v>
          </cell>
          <cell r="T2366">
            <v>0</v>
          </cell>
          <cell r="U2366">
            <v>0</v>
          </cell>
          <cell r="V2366">
            <v>0</v>
          </cell>
        </row>
        <row r="2367">
          <cell r="D2367" t="str">
            <v>Willits 2015</v>
          </cell>
        </row>
        <row r="2368">
          <cell r="D2368" t="str">
            <v>Willits 2016</v>
          </cell>
        </row>
        <row r="2369">
          <cell r="D2369" t="str">
            <v>Willits 2017</v>
          </cell>
        </row>
        <row r="2370">
          <cell r="D2370" t="str">
            <v>Willows 2014</v>
          </cell>
          <cell r="E2370">
            <v>15</v>
          </cell>
          <cell r="F2370">
            <v>0</v>
          </cell>
          <cell r="G2370">
            <v>0</v>
          </cell>
          <cell r="H2370">
            <v>0</v>
          </cell>
          <cell r="I2370"/>
          <cell r="J2370">
            <v>11</v>
          </cell>
          <cell r="K2370">
            <v>0</v>
          </cell>
          <cell r="L2370">
            <v>0</v>
          </cell>
          <cell r="M2370">
            <v>0</v>
          </cell>
          <cell r="N2370"/>
          <cell r="O2370">
            <v>11</v>
          </cell>
          <cell r="P2370">
            <v>0</v>
          </cell>
          <cell r="Q2370"/>
          <cell r="R2370">
            <v>26</v>
          </cell>
          <cell r="S2370">
            <v>0</v>
          </cell>
          <cell r="T2370"/>
          <cell r="U2370">
            <v>63</v>
          </cell>
          <cell r="V2370">
            <v>0</v>
          </cell>
        </row>
        <row r="2371">
          <cell r="D2371" t="str">
            <v>Willows 2015</v>
          </cell>
          <cell r="E2371">
            <v>15</v>
          </cell>
          <cell r="F2371">
            <v>49</v>
          </cell>
          <cell r="G2371">
            <v>49</v>
          </cell>
          <cell r="H2371">
            <v>0</v>
          </cell>
          <cell r="I2371"/>
          <cell r="J2371">
            <v>11</v>
          </cell>
          <cell r="K2371">
            <v>0</v>
          </cell>
          <cell r="L2371">
            <v>0</v>
          </cell>
          <cell r="M2371">
            <v>0</v>
          </cell>
          <cell r="N2371"/>
          <cell r="O2371">
            <v>11</v>
          </cell>
          <cell r="P2371">
            <v>0</v>
          </cell>
          <cell r="Q2371"/>
          <cell r="R2371">
            <v>26</v>
          </cell>
          <cell r="S2371">
            <v>0</v>
          </cell>
          <cell r="T2371"/>
          <cell r="U2371">
            <v>63</v>
          </cell>
          <cell r="V2371">
            <v>49</v>
          </cell>
        </row>
        <row r="2372">
          <cell r="D2372" t="str">
            <v>Willows 2016</v>
          </cell>
          <cell r="E2372">
            <v>15</v>
          </cell>
          <cell r="F2372">
            <v>0</v>
          </cell>
          <cell r="G2372">
            <v>0</v>
          </cell>
          <cell r="H2372">
            <v>0</v>
          </cell>
          <cell r="I2372"/>
          <cell r="J2372">
            <v>11</v>
          </cell>
          <cell r="K2372">
            <v>2</v>
          </cell>
          <cell r="L2372">
            <v>2</v>
          </cell>
          <cell r="M2372">
            <v>0</v>
          </cell>
          <cell r="N2372"/>
          <cell r="O2372">
            <v>11</v>
          </cell>
          <cell r="P2372">
            <v>1</v>
          </cell>
          <cell r="Q2372"/>
          <cell r="R2372">
            <v>26</v>
          </cell>
          <cell r="S2372">
            <v>0</v>
          </cell>
          <cell r="T2372"/>
          <cell r="U2372">
            <v>63</v>
          </cell>
          <cell r="V2372">
            <v>3</v>
          </cell>
        </row>
        <row r="2373">
          <cell r="D2373" t="str">
            <v>Willows 2017</v>
          </cell>
          <cell r="E2373">
            <v>15</v>
          </cell>
          <cell r="F2373">
            <v>0</v>
          </cell>
          <cell r="G2373">
            <v>0</v>
          </cell>
          <cell r="H2373">
            <v>0</v>
          </cell>
          <cell r="I2373"/>
          <cell r="J2373">
            <v>11</v>
          </cell>
          <cell r="K2373">
            <v>0</v>
          </cell>
          <cell r="L2373">
            <v>0</v>
          </cell>
          <cell r="M2373">
            <v>0</v>
          </cell>
          <cell r="N2373"/>
          <cell r="O2373">
            <v>11</v>
          </cell>
          <cell r="P2373">
            <v>0</v>
          </cell>
          <cell r="Q2373"/>
          <cell r="R2373">
            <v>26</v>
          </cell>
          <cell r="S2373">
            <v>2</v>
          </cell>
          <cell r="T2373"/>
          <cell r="U2373">
            <v>63</v>
          </cell>
          <cell r="V2373">
            <v>2</v>
          </cell>
        </row>
        <row r="2374">
          <cell r="D2374" t="str">
            <v>Windsor 2014</v>
          </cell>
          <cell r="E2374">
            <v>120</v>
          </cell>
          <cell r="F2374">
            <v>0</v>
          </cell>
          <cell r="G2374">
            <v>0</v>
          </cell>
          <cell r="H2374">
            <v>0</v>
          </cell>
          <cell r="I2374"/>
          <cell r="J2374">
            <v>65</v>
          </cell>
          <cell r="K2374">
            <v>0</v>
          </cell>
          <cell r="L2374">
            <v>0</v>
          </cell>
          <cell r="M2374">
            <v>0</v>
          </cell>
          <cell r="N2374"/>
          <cell r="O2374">
            <v>67</v>
          </cell>
          <cell r="P2374">
            <v>1</v>
          </cell>
          <cell r="Q2374"/>
          <cell r="R2374">
            <v>188</v>
          </cell>
          <cell r="S2374">
            <v>9</v>
          </cell>
          <cell r="T2374"/>
          <cell r="U2374">
            <v>440</v>
          </cell>
          <cell r="V2374">
            <v>10</v>
          </cell>
        </row>
        <row r="2375">
          <cell r="D2375" t="str">
            <v>Windsor 2015</v>
          </cell>
          <cell r="E2375">
            <v>120</v>
          </cell>
          <cell r="F2375">
            <v>0</v>
          </cell>
          <cell r="G2375">
            <v>0</v>
          </cell>
          <cell r="H2375">
            <v>0</v>
          </cell>
          <cell r="I2375"/>
          <cell r="J2375">
            <v>65</v>
          </cell>
          <cell r="K2375">
            <v>0</v>
          </cell>
          <cell r="L2375">
            <v>0</v>
          </cell>
          <cell r="M2375">
            <v>0</v>
          </cell>
          <cell r="N2375"/>
          <cell r="O2375">
            <v>67</v>
          </cell>
          <cell r="P2375">
            <v>0</v>
          </cell>
          <cell r="Q2375"/>
          <cell r="R2375">
            <v>188</v>
          </cell>
          <cell r="S2375">
            <v>55</v>
          </cell>
          <cell r="T2375"/>
          <cell r="U2375">
            <v>440</v>
          </cell>
          <cell r="V2375">
            <v>55</v>
          </cell>
        </row>
        <row r="2376">
          <cell r="D2376" t="str">
            <v>Windsor 2016</v>
          </cell>
          <cell r="E2376">
            <v>120</v>
          </cell>
          <cell r="F2376">
            <v>0</v>
          </cell>
          <cell r="G2376">
            <v>0</v>
          </cell>
          <cell r="H2376">
            <v>0</v>
          </cell>
          <cell r="I2376"/>
          <cell r="J2376">
            <v>65</v>
          </cell>
          <cell r="K2376">
            <v>0</v>
          </cell>
          <cell r="L2376">
            <v>0</v>
          </cell>
          <cell r="M2376">
            <v>0</v>
          </cell>
          <cell r="N2376"/>
          <cell r="O2376">
            <v>67</v>
          </cell>
          <cell r="P2376">
            <v>0</v>
          </cell>
          <cell r="Q2376"/>
          <cell r="R2376">
            <v>188</v>
          </cell>
          <cell r="S2376">
            <v>3</v>
          </cell>
          <cell r="T2376"/>
          <cell r="U2376">
            <v>440</v>
          </cell>
          <cell r="V2376">
            <v>3</v>
          </cell>
        </row>
        <row r="2377">
          <cell r="D2377" t="str">
            <v>Windsor 2017</v>
          </cell>
          <cell r="E2377">
            <v>120</v>
          </cell>
          <cell r="F2377">
            <v>0</v>
          </cell>
          <cell r="G2377">
            <v>0</v>
          </cell>
          <cell r="H2377">
            <v>0</v>
          </cell>
          <cell r="I2377"/>
          <cell r="J2377">
            <v>65</v>
          </cell>
          <cell r="K2377">
            <v>0</v>
          </cell>
          <cell r="L2377">
            <v>0</v>
          </cell>
          <cell r="M2377">
            <v>0</v>
          </cell>
          <cell r="N2377"/>
          <cell r="O2377">
            <v>67</v>
          </cell>
          <cell r="P2377">
            <v>0</v>
          </cell>
          <cell r="Q2377"/>
          <cell r="R2377">
            <v>188</v>
          </cell>
          <cell r="S2377">
            <v>5</v>
          </cell>
          <cell r="T2377"/>
          <cell r="U2377">
            <v>440</v>
          </cell>
          <cell r="V2377">
            <v>5</v>
          </cell>
        </row>
        <row r="2378">
          <cell r="D2378" t="str">
            <v>Winters 2013</v>
          </cell>
          <cell r="E2378">
            <v>76</v>
          </cell>
          <cell r="F2378">
            <v>0</v>
          </cell>
          <cell r="G2378">
            <v>0</v>
          </cell>
          <cell r="H2378">
            <v>0</v>
          </cell>
          <cell r="I2378"/>
          <cell r="J2378">
            <v>54</v>
          </cell>
          <cell r="K2378">
            <v>0</v>
          </cell>
          <cell r="L2378">
            <v>0</v>
          </cell>
          <cell r="M2378">
            <v>0</v>
          </cell>
          <cell r="N2378"/>
          <cell r="O2378">
            <v>59</v>
          </cell>
          <cell r="P2378">
            <v>1</v>
          </cell>
          <cell r="Q2378"/>
          <cell r="R2378">
            <v>130</v>
          </cell>
          <cell r="S2378">
            <v>0</v>
          </cell>
          <cell r="T2378"/>
          <cell r="U2378">
            <v>319</v>
          </cell>
          <cell r="V2378">
            <v>1</v>
          </cell>
        </row>
        <row r="2379">
          <cell r="D2379" t="str">
            <v>Winters 2014</v>
          </cell>
          <cell r="E2379">
            <v>76</v>
          </cell>
          <cell r="F2379">
            <v>0</v>
          </cell>
          <cell r="G2379">
            <v>0</v>
          </cell>
          <cell r="H2379">
            <v>0</v>
          </cell>
          <cell r="I2379"/>
          <cell r="J2379">
            <v>54</v>
          </cell>
          <cell r="K2379">
            <v>0</v>
          </cell>
          <cell r="L2379">
            <v>0</v>
          </cell>
          <cell r="M2379">
            <v>0</v>
          </cell>
          <cell r="N2379"/>
          <cell r="O2379">
            <v>59</v>
          </cell>
          <cell r="P2379">
            <v>0</v>
          </cell>
          <cell r="Q2379"/>
          <cell r="R2379">
            <v>130</v>
          </cell>
          <cell r="S2379">
            <v>0</v>
          </cell>
          <cell r="T2379"/>
          <cell r="U2379">
            <v>319</v>
          </cell>
          <cell r="V2379">
            <v>0</v>
          </cell>
        </row>
        <row r="2380">
          <cell r="D2380" t="str">
            <v>Winters 2015</v>
          </cell>
          <cell r="E2380">
            <v>76</v>
          </cell>
          <cell r="F2380">
            <v>0</v>
          </cell>
          <cell r="G2380">
            <v>0</v>
          </cell>
          <cell r="H2380">
            <v>0</v>
          </cell>
          <cell r="I2380"/>
          <cell r="J2380">
            <v>54</v>
          </cell>
          <cell r="K2380">
            <v>0</v>
          </cell>
          <cell r="L2380">
            <v>0</v>
          </cell>
          <cell r="M2380">
            <v>0</v>
          </cell>
          <cell r="N2380"/>
          <cell r="O2380">
            <v>59</v>
          </cell>
          <cell r="P2380">
            <v>0</v>
          </cell>
          <cell r="Q2380"/>
          <cell r="R2380">
            <v>130</v>
          </cell>
          <cell r="S2380">
            <v>32</v>
          </cell>
          <cell r="T2380"/>
          <cell r="U2380">
            <v>319</v>
          </cell>
          <cell r="V2380">
            <v>32</v>
          </cell>
        </row>
        <row r="2381">
          <cell r="D2381" t="str">
            <v>Winters 2016</v>
          </cell>
          <cell r="E2381">
            <v>76</v>
          </cell>
          <cell r="F2381">
            <v>0</v>
          </cell>
          <cell r="G2381">
            <v>0</v>
          </cell>
          <cell r="H2381">
            <v>0</v>
          </cell>
          <cell r="I2381"/>
          <cell r="J2381">
            <v>54</v>
          </cell>
          <cell r="K2381">
            <v>0</v>
          </cell>
          <cell r="L2381">
            <v>0</v>
          </cell>
          <cell r="M2381">
            <v>0</v>
          </cell>
          <cell r="N2381"/>
          <cell r="O2381">
            <v>59</v>
          </cell>
          <cell r="P2381">
            <v>7</v>
          </cell>
          <cell r="Q2381"/>
          <cell r="R2381">
            <v>130</v>
          </cell>
          <cell r="S2381">
            <v>26</v>
          </cell>
          <cell r="T2381"/>
          <cell r="U2381">
            <v>319</v>
          </cell>
          <cell r="V2381">
            <v>33</v>
          </cell>
        </row>
        <row r="2382">
          <cell r="D2382" t="str">
            <v>Winters 2017</v>
          </cell>
          <cell r="E2382">
            <v>76</v>
          </cell>
          <cell r="F2382">
            <v>0</v>
          </cell>
          <cell r="G2382">
            <v>0</v>
          </cell>
          <cell r="H2382">
            <v>0</v>
          </cell>
          <cell r="I2382"/>
          <cell r="J2382">
            <v>54</v>
          </cell>
          <cell r="K2382">
            <v>0</v>
          </cell>
          <cell r="L2382">
            <v>0</v>
          </cell>
          <cell r="M2382">
            <v>0</v>
          </cell>
          <cell r="N2382"/>
          <cell r="O2382">
            <v>59</v>
          </cell>
          <cell r="P2382">
            <v>0</v>
          </cell>
          <cell r="Q2382"/>
          <cell r="R2382">
            <v>130</v>
          </cell>
          <cell r="S2382">
            <v>11</v>
          </cell>
          <cell r="T2382"/>
          <cell r="U2382">
            <v>319</v>
          </cell>
          <cell r="V2382">
            <v>11</v>
          </cell>
        </row>
        <row r="2383">
          <cell r="D2383" t="str">
            <v>Woodlake 2014</v>
          </cell>
          <cell r="E2383">
            <v>0</v>
          </cell>
          <cell r="F2383">
            <v>0</v>
          </cell>
          <cell r="G2383">
            <v>0</v>
          </cell>
          <cell r="H2383">
            <v>0</v>
          </cell>
          <cell r="I2383">
            <v>0</v>
          </cell>
          <cell r="J2383">
            <v>0</v>
          </cell>
          <cell r="K2383">
            <v>0</v>
          </cell>
          <cell r="L2383">
            <v>0</v>
          </cell>
          <cell r="M2383">
            <v>0</v>
          </cell>
          <cell r="N2383">
            <v>0</v>
          </cell>
          <cell r="O2383">
            <v>0</v>
          </cell>
          <cell r="P2383">
            <v>0</v>
          </cell>
          <cell r="Q2383">
            <v>0</v>
          </cell>
          <cell r="R2383">
            <v>0</v>
          </cell>
          <cell r="S2383">
            <v>0</v>
          </cell>
          <cell r="T2383">
            <v>0</v>
          </cell>
          <cell r="U2383">
            <v>0</v>
          </cell>
          <cell r="V2383">
            <v>0</v>
          </cell>
        </row>
        <row r="2384">
          <cell r="D2384" t="str">
            <v>Woodlake 2015</v>
          </cell>
        </row>
        <row r="2385">
          <cell r="D2385" t="str">
            <v>Woodlake 2016</v>
          </cell>
        </row>
        <row r="2386">
          <cell r="D2386" t="str">
            <v>Woodlake 2017</v>
          </cell>
        </row>
        <row r="2387">
          <cell r="D2387" t="str">
            <v>Woodland 2013</v>
          </cell>
          <cell r="E2387">
            <v>390</v>
          </cell>
          <cell r="F2387">
            <v>46</v>
          </cell>
          <cell r="G2387">
            <v>46</v>
          </cell>
          <cell r="H2387">
            <v>0</v>
          </cell>
          <cell r="I2387"/>
          <cell r="J2387">
            <v>274</v>
          </cell>
          <cell r="K2387">
            <v>16</v>
          </cell>
          <cell r="L2387">
            <v>16</v>
          </cell>
          <cell r="M2387">
            <v>0</v>
          </cell>
          <cell r="N2387"/>
          <cell r="O2387">
            <v>349</v>
          </cell>
          <cell r="P2387">
            <v>1</v>
          </cell>
          <cell r="Q2387"/>
          <cell r="R2387">
            <v>864</v>
          </cell>
          <cell r="S2387">
            <v>97</v>
          </cell>
          <cell r="T2387"/>
          <cell r="U2387">
            <v>1877</v>
          </cell>
          <cell r="V2387">
            <v>160</v>
          </cell>
        </row>
        <row r="2388">
          <cell r="D2388" t="str">
            <v>Woodland 2014</v>
          </cell>
          <cell r="E2388">
            <v>390</v>
          </cell>
          <cell r="F2388">
            <v>0</v>
          </cell>
          <cell r="G2388">
            <v>0</v>
          </cell>
          <cell r="H2388">
            <v>0</v>
          </cell>
          <cell r="I2388"/>
          <cell r="J2388">
            <v>274</v>
          </cell>
          <cell r="K2388">
            <v>0</v>
          </cell>
          <cell r="L2388">
            <v>0</v>
          </cell>
          <cell r="M2388">
            <v>0</v>
          </cell>
          <cell r="N2388"/>
          <cell r="O2388">
            <v>349</v>
          </cell>
          <cell r="P2388">
            <v>32</v>
          </cell>
          <cell r="Q2388"/>
          <cell r="R2388">
            <v>864</v>
          </cell>
          <cell r="S2388">
            <v>96</v>
          </cell>
          <cell r="T2388"/>
          <cell r="U2388">
            <v>1877</v>
          </cell>
          <cell r="V2388">
            <v>128</v>
          </cell>
        </row>
        <row r="2389">
          <cell r="D2389" t="str">
            <v>Woodland 2015</v>
          </cell>
          <cell r="E2389">
            <v>390</v>
          </cell>
          <cell r="F2389">
            <v>0</v>
          </cell>
          <cell r="G2389">
            <v>0</v>
          </cell>
          <cell r="H2389">
            <v>0</v>
          </cell>
          <cell r="I2389"/>
          <cell r="J2389">
            <v>274</v>
          </cell>
          <cell r="K2389">
            <v>1</v>
          </cell>
          <cell r="L2389">
            <v>1</v>
          </cell>
          <cell r="M2389">
            <v>0</v>
          </cell>
          <cell r="N2389"/>
          <cell r="O2389">
            <v>349</v>
          </cell>
          <cell r="P2389">
            <v>37</v>
          </cell>
          <cell r="Q2389"/>
          <cell r="R2389">
            <v>864</v>
          </cell>
          <cell r="S2389">
            <v>114</v>
          </cell>
          <cell r="T2389"/>
          <cell r="U2389">
            <v>1877</v>
          </cell>
          <cell r="V2389">
            <v>152</v>
          </cell>
        </row>
        <row r="2390">
          <cell r="D2390" t="str">
            <v>Woodland 2016</v>
          </cell>
          <cell r="E2390">
            <v>390</v>
          </cell>
          <cell r="F2390">
            <v>0</v>
          </cell>
          <cell r="G2390">
            <v>0</v>
          </cell>
          <cell r="H2390">
            <v>0</v>
          </cell>
          <cell r="I2390"/>
          <cell r="J2390">
            <v>274</v>
          </cell>
          <cell r="K2390">
            <v>1</v>
          </cell>
          <cell r="L2390">
            <v>1</v>
          </cell>
          <cell r="M2390">
            <v>0</v>
          </cell>
          <cell r="N2390"/>
          <cell r="O2390">
            <v>349</v>
          </cell>
          <cell r="P2390">
            <v>67</v>
          </cell>
          <cell r="Q2390"/>
          <cell r="R2390">
            <v>864</v>
          </cell>
          <cell r="S2390">
            <v>199</v>
          </cell>
          <cell r="T2390"/>
          <cell r="U2390">
            <v>1877</v>
          </cell>
          <cell r="V2390">
            <v>267</v>
          </cell>
        </row>
        <row r="2391">
          <cell r="D2391" t="str">
            <v>Woodland 2017</v>
          </cell>
          <cell r="E2391">
            <v>390</v>
          </cell>
          <cell r="F2391">
            <v>79</v>
          </cell>
          <cell r="G2391">
            <v>79</v>
          </cell>
          <cell r="H2391">
            <v>0</v>
          </cell>
          <cell r="I2391"/>
          <cell r="J2391">
            <v>274</v>
          </cell>
          <cell r="K2391">
            <v>0</v>
          </cell>
          <cell r="L2391">
            <v>0</v>
          </cell>
          <cell r="M2391">
            <v>0</v>
          </cell>
          <cell r="N2391"/>
          <cell r="O2391">
            <v>349</v>
          </cell>
          <cell r="P2391">
            <v>32</v>
          </cell>
          <cell r="Q2391"/>
          <cell r="R2391">
            <v>864</v>
          </cell>
          <cell r="S2391">
            <v>99</v>
          </cell>
          <cell r="T2391"/>
          <cell r="U2391">
            <v>1877</v>
          </cell>
          <cell r="V2391">
            <v>210</v>
          </cell>
        </row>
        <row r="2392">
          <cell r="D2392" t="str">
            <v>Woodside 2014</v>
          </cell>
          <cell r="E2392"/>
          <cell r="F2392"/>
          <cell r="G2392"/>
          <cell r="H2392"/>
          <cell r="I2392"/>
          <cell r="J2392"/>
          <cell r="K2392"/>
          <cell r="L2392"/>
          <cell r="M2392"/>
          <cell r="N2392"/>
          <cell r="O2392"/>
          <cell r="P2392"/>
          <cell r="Q2392"/>
          <cell r="R2392"/>
          <cell r="S2392"/>
          <cell r="T2392"/>
          <cell r="U2392"/>
          <cell r="V2392"/>
        </row>
        <row r="2393">
          <cell r="D2393" t="str">
            <v>Woodside 2015</v>
          </cell>
          <cell r="E2393">
            <v>23</v>
          </cell>
          <cell r="F2393">
            <v>1</v>
          </cell>
          <cell r="G2393">
            <v>0</v>
          </cell>
          <cell r="H2393">
            <v>1</v>
          </cell>
          <cell r="I2393"/>
          <cell r="J2393">
            <v>13</v>
          </cell>
          <cell r="K2393">
            <v>0</v>
          </cell>
          <cell r="L2393">
            <v>0</v>
          </cell>
          <cell r="M2393">
            <v>0</v>
          </cell>
          <cell r="N2393"/>
          <cell r="O2393">
            <v>15</v>
          </cell>
          <cell r="P2393">
            <v>0</v>
          </cell>
          <cell r="Q2393"/>
          <cell r="R2393">
            <v>11</v>
          </cell>
          <cell r="S2393">
            <v>4</v>
          </cell>
          <cell r="T2393"/>
          <cell r="U2393">
            <v>62</v>
          </cell>
          <cell r="V2393">
            <v>5</v>
          </cell>
        </row>
        <row r="2394">
          <cell r="D2394" t="str">
            <v>Woodside 2016</v>
          </cell>
          <cell r="E2394">
            <v>23</v>
          </cell>
          <cell r="F2394">
            <v>5</v>
          </cell>
          <cell r="G2394">
            <v>0</v>
          </cell>
          <cell r="H2394">
            <v>5</v>
          </cell>
          <cell r="I2394"/>
          <cell r="J2394">
            <v>13</v>
          </cell>
          <cell r="K2394">
            <v>1</v>
          </cell>
          <cell r="L2394">
            <v>0</v>
          </cell>
          <cell r="M2394">
            <v>1</v>
          </cell>
          <cell r="N2394"/>
          <cell r="O2394">
            <v>15</v>
          </cell>
          <cell r="P2394">
            <v>1</v>
          </cell>
          <cell r="Q2394"/>
          <cell r="R2394">
            <v>11</v>
          </cell>
          <cell r="S2394">
            <v>8</v>
          </cell>
          <cell r="T2394"/>
          <cell r="U2394">
            <v>62</v>
          </cell>
          <cell r="V2394">
            <v>15</v>
          </cell>
        </row>
        <row r="2395">
          <cell r="D2395" t="str">
            <v>Woodside 2017</v>
          </cell>
          <cell r="E2395">
            <v>23</v>
          </cell>
          <cell r="F2395">
            <v>6</v>
          </cell>
          <cell r="G2395">
            <v>0</v>
          </cell>
          <cell r="H2395">
            <v>6</v>
          </cell>
          <cell r="I2395"/>
          <cell r="J2395">
            <v>13</v>
          </cell>
          <cell r="K2395">
            <v>1</v>
          </cell>
          <cell r="L2395">
            <v>0</v>
          </cell>
          <cell r="M2395">
            <v>1</v>
          </cell>
          <cell r="N2395"/>
          <cell r="O2395">
            <v>15</v>
          </cell>
          <cell r="P2395">
            <v>1</v>
          </cell>
          <cell r="Q2395"/>
          <cell r="R2395">
            <v>11</v>
          </cell>
          <cell r="S2395">
            <v>5</v>
          </cell>
          <cell r="T2395"/>
          <cell r="U2395">
            <v>62</v>
          </cell>
          <cell r="V2395">
            <v>13</v>
          </cell>
        </row>
        <row r="2396">
          <cell r="D2396" t="str">
            <v>Yolo County - Unincorporated 2013</v>
          </cell>
          <cell r="E2396"/>
          <cell r="F2396"/>
          <cell r="G2396"/>
          <cell r="H2396"/>
          <cell r="I2396"/>
          <cell r="J2396"/>
          <cell r="K2396"/>
          <cell r="L2396"/>
          <cell r="M2396"/>
          <cell r="N2396"/>
          <cell r="O2396"/>
          <cell r="P2396"/>
          <cell r="Q2396"/>
          <cell r="R2396"/>
          <cell r="S2396"/>
          <cell r="T2396"/>
          <cell r="U2396"/>
          <cell r="V2396"/>
        </row>
        <row r="2397">
          <cell r="D2397" t="str">
            <v>Yolo County - Unincorporated 2014</v>
          </cell>
          <cell r="E2397">
            <v>427</v>
          </cell>
          <cell r="F2397">
            <v>6</v>
          </cell>
          <cell r="G2397">
            <v>6</v>
          </cell>
          <cell r="H2397">
            <v>0</v>
          </cell>
          <cell r="I2397"/>
          <cell r="J2397">
            <v>299</v>
          </cell>
          <cell r="K2397">
            <v>3</v>
          </cell>
          <cell r="L2397">
            <v>3</v>
          </cell>
          <cell r="M2397">
            <v>0</v>
          </cell>
          <cell r="N2397"/>
          <cell r="O2397">
            <v>351</v>
          </cell>
          <cell r="P2397">
            <v>4</v>
          </cell>
          <cell r="Q2397"/>
          <cell r="R2397">
            <v>813</v>
          </cell>
          <cell r="S2397">
            <v>10</v>
          </cell>
          <cell r="T2397"/>
          <cell r="U2397">
            <v>1890</v>
          </cell>
          <cell r="V2397">
            <v>23</v>
          </cell>
        </row>
        <row r="2398">
          <cell r="D2398" t="str">
            <v>Yolo County - Unincorporated 2015</v>
          </cell>
          <cell r="E2398">
            <v>427</v>
          </cell>
          <cell r="F2398">
            <v>0</v>
          </cell>
          <cell r="G2398">
            <v>0</v>
          </cell>
          <cell r="H2398">
            <v>0</v>
          </cell>
          <cell r="I2398"/>
          <cell r="J2398">
            <v>299</v>
          </cell>
          <cell r="K2398">
            <v>1</v>
          </cell>
          <cell r="L2398">
            <v>0</v>
          </cell>
          <cell r="M2398">
            <v>1</v>
          </cell>
          <cell r="N2398"/>
          <cell r="O2398">
            <v>351</v>
          </cell>
          <cell r="P2398">
            <v>2</v>
          </cell>
          <cell r="Q2398"/>
          <cell r="R2398">
            <v>813</v>
          </cell>
          <cell r="S2398">
            <v>8</v>
          </cell>
          <cell r="T2398"/>
          <cell r="U2398">
            <v>1890</v>
          </cell>
          <cell r="V2398">
            <v>11</v>
          </cell>
        </row>
        <row r="2399">
          <cell r="D2399" t="str">
            <v>Yolo County - Unincorporated 2016</v>
          </cell>
          <cell r="E2399">
            <v>427</v>
          </cell>
          <cell r="F2399">
            <v>40</v>
          </cell>
          <cell r="G2399">
            <v>40</v>
          </cell>
          <cell r="H2399">
            <v>0</v>
          </cell>
          <cell r="I2399"/>
          <cell r="J2399">
            <v>299</v>
          </cell>
          <cell r="K2399">
            <v>4</v>
          </cell>
          <cell r="L2399">
            <v>0</v>
          </cell>
          <cell r="M2399">
            <v>4</v>
          </cell>
          <cell r="N2399"/>
          <cell r="O2399">
            <v>351</v>
          </cell>
          <cell r="P2399">
            <v>7</v>
          </cell>
          <cell r="Q2399"/>
          <cell r="R2399">
            <v>813</v>
          </cell>
          <cell r="S2399">
            <v>3</v>
          </cell>
          <cell r="T2399"/>
          <cell r="U2399">
            <v>1890</v>
          </cell>
          <cell r="V2399">
            <v>54</v>
          </cell>
        </row>
        <row r="2400">
          <cell r="D2400" t="str">
            <v>Yolo County - Unincorporated 2017</v>
          </cell>
          <cell r="E2400">
            <v>427</v>
          </cell>
          <cell r="F2400">
            <v>3</v>
          </cell>
          <cell r="G2400">
            <v>0</v>
          </cell>
          <cell r="H2400">
            <v>3</v>
          </cell>
          <cell r="I2400"/>
          <cell r="J2400">
            <v>299</v>
          </cell>
          <cell r="K2400">
            <v>4</v>
          </cell>
          <cell r="L2400">
            <v>0</v>
          </cell>
          <cell r="M2400">
            <v>4</v>
          </cell>
          <cell r="N2400"/>
          <cell r="O2400">
            <v>351</v>
          </cell>
          <cell r="P2400">
            <v>3</v>
          </cell>
          <cell r="Q2400"/>
          <cell r="R2400">
            <v>813</v>
          </cell>
          <cell r="S2400">
            <v>0</v>
          </cell>
          <cell r="T2400"/>
          <cell r="U2400">
            <v>1890</v>
          </cell>
          <cell r="V2400">
            <v>10</v>
          </cell>
        </row>
        <row r="2401">
          <cell r="D2401" t="str">
            <v>Yorba Linda 2013</v>
          </cell>
          <cell r="E2401"/>
          <cell r="F2401"/>
          <cell r="G2401"/>
          <cell r="H2401"/>
          <cell r="I2401"/>
          <cell r="J2401"/>
          <cell r="K2401"/>
          <cell r="L2401"/>
          <cell r="M2401"/>
          <cell r="N2401"/>
          <cell r="O2401"/>
          <cell r="P2401"/>
          <cell r="Q2401"/>
          <cell r="R2401"/>
          <cell r="S2401"/>
          <cell r="T2401"/>
          <cell r="U2401"/>
          <cell r="V2401"/>
        </row>
        <row r="2402">
          <cell r="D2402" t="str">
            <v>Yorba Linda 2014</v>
          </cell>
          <cell r="E2402">
            <v>160</v>
          </cell>
          <cell r="F2402">
            <v>4</v>
          </cell>
          <cell r="G2402">
            <v>0</v>
          </cell>
          <cell r="H2402">
            <v>4</v>
          </cell>
          <cell r="I2402"/>
          <cell r="J2402">
            <v>113</v>
          </cell>
          <cell r="K2402">
            <v>0</v>
          </cell>
          <cell r="L2402">
            <v>0</v>
          </cell>
          <cell r="M2402">
            <v>0</v>
          </cell>
          <cell r="N2402"/>
          <cell r="O2402">
            <v>126</v>
          </cell>
          <cell r="P2402">
            <v>1</v>
          </cell>
          <cell r="Q2402"/>
          <cell r="R2402">
            <v>270</v>
          </cell>
          <cell r="S2402">
            <v>89</v>
          </cell>
          <cell r="T2402"/>
          <cell r="U2402">
            <v>669</v>
          </cell>
          <cell r="V2402">
            <v>94</v>
          </cell>
        </row>
        <row r="2403">
          <cell r="D2403" t="str">
            <v>Yorba Linda 2015</v>
          </cell>
          <cell r="E2403">
            <v>160</v>
          </cell>
          <cell r="F2403">
            <v>57</v>
          </cell>
          <cell r="G2403">
            <v>54</v>
          </cell>
          <cell r="H2403">
            <v>3</v>
          </cell>
          <cell r="I2403"/>
          <cell r="J2403">
            <v>113</v>
          </cell>
          <cell r="K2403">
            <v>14</v>
          </cell>
          <cell r="L2403">
            <v>14</v>
          </cell>
          <cell r="M2403">
            <v>0</v>
          </cell>
          <cell r="N2403"/>
          <cell r="O2403">
            <v>126</v>
          </cell>
          <cell r="P2403">
            <v>14</v>
          </cell>
          <cell r="Q2403"/>
          <cell r="R2403">
            <v>270</v>
          </cell>
          <cell r="S2403">
            <v>285</v>
          </cell>
          <cell r="T2403"/>
          <cell r="U2403">
            <v>669</v>
          </cell>
          <cell r="V2403">
            <v>370</v>
          </cell>
        </row>
        <row r="2404">
          <cell r="D2404" t="str">
            <v>Yorba Linda 2016</v>
          </cell>
          <cell r="E2404">
            <v>160</v>
          </cell>
          <cell r="F2404">
            <v>24</v>
          </cell>
          <cell r="G2404">
            <v>20</v>
          </cell>
          <cell r="H2404">
            <v>4</v>
          </cell>
          <cell r="I2404"/>
          <cell r="J2404">
            <v>113</v>
          </cell>
          <cell r="K2404">
            <v>4</v>
          </cell>
          <cell r="L2404">
            <v>4</v>
          </cell>
          <cell r="M2404">
            <v>0</v>
          </cell>
          <cell r="N2404"/>
          <cell r="O2404">
            <v>126</v>
          </cell>
          <cell r="P2404">
            <v>0</v>
          </cell>
          <cell r="Q2404"/>
          <cell r="R2404">
            <v>270</v>
          </cell>
          <cell r="S2404">
            <v>130</v>
          </cell>
          <cell r="T2404"/>
          <cell r="U2404">
            <v>669</v>
          </cell>
          <cell r="V2404">
            <v>158</v>
          </cell>
        </row>
        <row r="2405">
          <cell r="D2405" t="str">
            <v>Yorba Linda 2017</v>
          </cell>
          <cell r="E2405">
            <v>160</v>
          </cell>
          <cell r="F2405">
            <v>26</v>
          </cell>
          <cell r="G2405">
            <v>25</v>
          </cell>
          <cell r="H2405">
            <v>1</v>
          </cell>
          <cell r="I2405"/>
          <cell r="J2405">
            <v>113</v>
          </cell>
          <cell r="K2405">
            <v>4</v>
          </cell>
          <cell r="L2405">
            <v>4</v>
          </cell>
          <cell r="M2405">
            <v>0</v>
          </cell>
          <cell r="N2405"/>
          <cell r="O2405">
            <v>126</v>
          </cell>
          <cell r="P2405">
            <v>1</v>
          </cell>
          <cell r="Q2405"/>
          <cell r="R2405">
            <v>270</v>
          </cell>
          <cell r="S2405">
            <v>70</v>
          </cell>
          <cell r="T2405"/>
          <cell r="U2405">
            <v>669</v>
          </cell>
          <cell r="V2405">
            <v>101</v>
          </cell>
        </row>
        <row r="2406">
          <cell r="D2406" t="str">
            <v>Yountville 2014</v>
          </cell>
          <cell r="E2406"/>
          <cell r="F2406"/>
          <cell r="G2406"/>
          <cell r="H2406"/>
          <cell r="I2406"/>
          <cell r="J2406"/>
          <cell r="K2406"/>
          <cell r="L2406"/>
          <cell r="M2406"/>
          <cell r="N2406"/>
          <cell r="O2406"/>
          <cell r="P2406"/>
          <cell r="Q2406"/>
          <cell r="R2406"/>
          <cell r="S2406"/>
          <cell r="T2406"/>
          <cell r="U2406"/>
          <cell r="V2406"/>
        </row>
        <row r="2407">
          <cell r="D2407" t="str">
            <v>Yountville 2015</v>
          </cell>
          <cell r="E2407">
            <v>4</v>
          </cell>
          <cell r="F2407">
            <v>1</v>
          </cell>
          <cell r="G2407">
            <v>1</v>
          </cell>
          <cell r="H2407">
            <v>0</v>
          </cell>
          <cell r="I2407"/>
          <cell r="J2407">
            <v>2</v>
          </cell>
          <cell r="K2407">
            <v>1</v>
          </cell>
          <cell r="L2407">
            <v>1</v>
          </cell>
          <cell r="M2407">
            <v>0</v>
          </cell>
          <cell r="N2407"/>
          <cell r="O2407">
            <v>3</v>
          </cell>
          <cell r="P2407">
            <v>6</v>
          </cell>
          <cell r="Q2407"/>
          <cell r="R2407">
            <v>8</v>
          </cell>
          <cell r="S2407">
            <v>11</v>
          </cell>
          <cell r="T2407"/>
          <cell r="U2407">
            <v>17</v>
          </cell>
          <cell r="V2407">
            <v>19</v>
          </cell>
        </row>
        <row r="2408">
          <cell r="D2408" t="str">
            <v>Yountville 2016</v>
          </cell>
          <cell r="E2408">
            <v>4</v>
          </cell>
          <cell r="F2408">
            <v>0</v>
          </cell>
          <cell r="G2408">
            <v>0</v>
          </cell>
          <cell r="H2408">
            <v>0</v>
          </cell>
          <cell r="I2408"/>
          <cell r="J2408">
            <v>2</v>
          </cell>
          <cell r="K2408">
            <v>0</v>
          </cell>
          <cell r="L2408">
            <v>0</v>
          </cell>
          <cell r="M2408">
            <v>0</v>
          </cell>
          <cell r="N2408"/>
          <cell r="O2408">
            <v>3</v>
          </cell>
          <cell r="P2408">
            <v>1</v>
          </cell>
          <cell r="Q2408"/>
          <cell r="R2408">
            <v>8</v>
          </cell>
          <cell r="S2408">
            <v>0</v>
          </cell>
          <cell r="T2408"/>
          <cell r="U2408">
            <v>17</v>
          </cell>
          <cell r="V2408">
            <v>1</v>
          </cell>
        </row>
        <row r="2409">
          <cell r="D2409" t="str">
            <v>Yountville 2017</v>
          </cell>
          <cell r="E2409">
            <v>4</v>
          </cell>
          <cell r="F2409">
            <v>0</v>
          </cell>
          <cell r="G2409">
            <v>0</v>
          </cell>
          <cell r="H2409">
            <v>0</v>
          </cell>
          <cell r="I2409"/>
          <cell r="J2409">
            <v>2</v>
          </cell>
          <cell r="K2409">
            <v>0</v>
          </cell>
          <cell r="L2409">
            <v>0</v>
          </cell>
          <cell r="M2409">
            <v>0</v>
          </cell>
          <cell r="N2409"/>
          <cell r="O2409">
            <v>3</v>
          </cell>
          <cell r="P2409">
            <v>2</v>
          </cell>
          <cell r="Q2409"/>
          <cell r="R2409">
            <v>8</v>
          </cell>
          <cell r="S2409">
            <v>3</v>
          </cell>
          <cell r="T2409"/>
          <cell r="U2409">
            <v>17</v>
          </cell>
          <cell r="V2409">
            <v>5</v>
          </cell>
        </row>
        <row r="2410">
          <cell r="D2410" t="str">
            <v>Yreka 2014</v>
          </cell>
          <cell r="E2410"/>
          <cell r="F2410"/>
          <cell r="G2410"/>
          <cell r="H2410"/>
          <cell r="I2410"/>
          <cell r="J2410"/>
          <cell r="K2410"/>
          <cell r="L2410"/>
          <cell r="M2410"/>
          <cell r="N2410"/>
          <cell r="O2410"/>
          <cell r="P2410"/>
          <cell r="Q2410"/>
          <cell r="R2410"/>
          <cell r="S2410"/>
          <cell r="T2410"/>
          <cell r="U2410"/>
          <cell r="V2410"/>
        </row>
        <row r="2411">
          <cell r="D2411" t="str">
            <v>Yreka 2015</v>
          </cell>
          <cell r="E2411">
            <v>25</v>
          </cell>
          <cell r="F2411">
            <v>0</v>
          </cell>
          <cell r="G2411">
            <v>0</v>
          </cell>
          <cell r="H2411">
            <v>0</v>
          </cell>
          <cell r="I2411"/>
          <cell r="J2411">
            <v>17</v>
          </cell>
          <cell r="K2411">
            <v>0</v>
          </cell>
          <cell r="L2411">
            <v>0</v>
          </cell>
          <cell r="M2411">
            <v>0</v>
          </cell>
          <cell r="N2411"/>
          <cell r="O2411">
            <v>18</v>
          </cell>
          <cell r="P2411">
            <v>2</v>
          </cell>
          <cell r="Q2411"/>
          <cell r="R2411">
            <v>43</v>
          </cell>
          <cell r="S2411">
            <v>0</v>
          </cell>
          <cell r="T2411"/>
          <cell r="U2411">
            <v>103</v>
          </cell>
          <cell r="V2411">
            <v>2</v>
          </cell>
        </row>
        <row r="2412">
          <cell r="D2412" t="str">
            <v>Yreka 2016</v>
          </cell>
          <cell r="E2412">
            <v>25</v>
          </cell>
          <cell r="F2412">
            <v>0</v>
          </cell>
          <cell r="G2412">
            <v>0</v>
          </cell>
          <cell r="H2412">
            <v>0</v>
          </cell>
          <cell r="I2412"/>
          <cell r="J2412">
            <v>17</v>
          </cell>
          <cell r="K2412">
            <v>0</v>
          </cell>
          <cell r="L2412">
            <v>0</v>
          </cell>
          <cell r="M2412">
            <v>0</v>
          </cell>
          <cell r="N2412"/>
          <cell r="O2412">
            <v>18</v>
          </cell>
          <cell r="P2412">
            <v>0</v>
          </cell>
          <cell r="Q2412"/>
          <cell r="R2412">
            <v>43</v>
          </cell>
          <cell r="S2412">
            <v>0</v>
          </cell>
          <cell r="T2412"/>
          <cell r="U2412">
            <v>103</v>
          </cell>
          <cell r="V2412">
            <v>0</v>
          </cell>
        </row>
        <row r="2413">
          <cell r="D2413" t="str">
            <v>Yreka 2017</v>
          </cell>
          <cell r="E2413">
            <v>25</v>
          </cell>
          <cell r="F2413">
            <v>0</v>
          </cell>
          <cell r="G2413">
            <v>0</v>
          </cell>
          <cell r="H2413">
            <v>0</v>
          </cell>
          <cell r="I2413"/>
          <cell r="J2413">
            <v>17</v>
          </cell>
          <cell r="K2413">
            <v>0</v>
          </cell>
          <cell r="L2413">
            <v>0</v>
          </cell>
          <cell r="M2413">
            <v>0</v>
          </cell>
          <cell r="N2413"/>
          <cell r="O2413">
            <v>18</v>
          </cell>
          <cell r="P2413">
            <v>3</v>
          </cell>
          <cell r="Q2413"/>
          <cell r="R2413">
            <v>43</v>
          </cell>
          <cell r="S2413">
            <v>0</v>
          </cell>
          <cell r="T2413"/>
          <cell r="U2413">
            <v>103</v>
          </cell>
          <cell r="V2413">
            <v>3</v>
          </cell>
        </row>
        <row r="2414">
          <cell r="D2414" t="str">
            <v>Yuba City 2013</v>
          </cell>
          <cell r="E2414">
            <v>312</v>
          </cell>
          <cell r="F2414">
            <v>0</v>
          </cell>
          <cell r="G2414">
            <v>0</v>
          </cell>
          <cell r="H2414">
            <v>0</v>
          </cell>
          <cell r="I2414"/>
          <cell r="J2414">
            <v>437</v>
          </cell>
          <cell r="K2414">
            <v>0</v>
          </cell>
          <cell r="L2414">
            <v>0</v>
          </cell>
          <cell r="M2414">
            <v>0</v>
          </cell>
          <cell r="N2414"/>
          <cell r="O2414">
            <v>498</v>
          </cell>
          <cell r="P2414">
            <v>0</v>
          </cell>
          <cell r="Q2414"/>
          <cell r="R2414">
            <v>1120</v>
          </cell>
          <cell r="S2414">
            <v>50</v>
          </cell>
          <cell r="T2414"/>
          <cell r="U2414">
            <v>2367</v>
          </cell>
          <cell r="V2414">
            <v>50</v>
          </cell>
        </row>
        <row r="2415">
          <cell r="D2415" t="str">
            <v>Yuba City 2014</v>
          </cell>
          <cell r="E2415">
            <v>312</v>
          </cell>
          <cell r="F2415">
            <v>0</v>
          </cell>
          <cell r="G2415">
            <v>0</v>
          </cell>
          <cell r="H2415">
            <v>0</v>
          </cell>
          <cell r="I2415"/>
          <cell r="J2415">
            <v>437</v>
          </cell>
          <cell r="K2415">
            <v>0</v>
          </cell>
          <cell r="L2415">
            <v>0</v>
          </cell>
          <cell r="M2415">
            <v>0</v>
          </cell>
          <cell r="N2415"/>
          <cell r="O2415">
            <v>498</v>
          </cell>
          <cell r="P2415">
            <v>5</v>
          </cell>
          <cell r="Q2415"/>
          <cell r="R2415">
            <v>1120</v>
          </cell>
          <cell r="S2415">
            <v>50</v>
          </cell>
          <cell r="T2415"/>
          <cell r="U2415">
            <v>2367</v>
          </cell>
          <cell r="V2415">
            <v>55</v>
          </cell>
        </row>
        <row r="2416">
          <cell r="D2416" t="str">
            <v>Yuba City 2015</v>
          </cell>
          <cell r="E2416">
            <v>312</v>
          </cell>
          <cell r="F2416">
            <v>0</v>
          </cell>
          <cell r="G2416">
            <v>0</v>
          </cell>
          <cell r="H2416">
            <v>0</v>
          </cell>
          <cell r="I2416"/>
          <cell r="J2416">
            <v>437</v>
          </cell>
          <cell r="K2416">
            <v>2</v>
          </cell>
          <cell r="L2416">
            <v>2</v>
          </cell>
          <cell r="M2416">
            <v>0</v>
          </cell>
          <cell r="N2416"/>
          <cell r="O2416">
            <v>498</v>
          </cell>
          <cell r="P2416">
            <v>45</v>
          </cell>
          <cell r="Q2416"/>
          <cell r="R2416">
            <v>1120</v>
          </cell>
          <cell r="S2416">
            <v>0</v>
          </cell>
          <cell r="T2416"/>
          <cell r="U2416">
            <v>2367</v>
          </cell>
          <cell r="V2416">
            <v>47</v>
          </cell>
        </row>
        <row r="2417">
          <cell r="D2417" t="str">
            <v>Yuba City 2016</v>
          </cell>
          <cell r="E2417">
            <v>312</v>
          </cell>
          <cell r="F2417">
            <v>1</v>
          </cell>
          <cell r="G2417">
            <v>1</v>
          </cell>
          <cell r="H2417">
            <v>0</v>
          </cell>
          <cell r="I2417"/>
          <cell r="J2417">
            <v>437</v>
          </cell>
          <cell r="K2417">
            <v>5</v>
          </cell>
          <cell r="L2417">
            <v>5</v>
          </cell>
          <cell r="M2417">
            <v>0</v>
          </cell>
          <cell r="N2417"/>
          <cell r="O2417">
            <v>498</v>
          </cell>
          <cell r="P2417">
            <v>47</v>
          </cell>
          <cell r="Q2417"/>
          <cell r="R2417">
            <v>1120</v>
          </cell>
          <cell r="S2417">
            <v>0</v>
          </cell>
          <cell r="T2417"/>
          <cell r="U2417">
            <v>2367</v>
          </cell>
          <cell r="V2417">
            <v>53</v>
          </cell>
        </row>
        <row r="2418">
          <cell r="D2418" t="str">
            <v>Yuba City 2017</v>
          </cell>
          <cell r="E2418">
            <v>312</v>
          </cell>
          <cell r="F2418">
            <v>2</v>
          </cell>
          <cell r="G2418">
            <v>2</v>
          </cell>
          <cell r="H2418">
            <v>0</v>
          </cell>
          <cell r="I2418"/>
          <cell r="J2418">
            <v>437</v>
          </cell>
          <cell r="K2418">
            <v>4</v>
          </cell>
          <cell r="L2418">
            <v>4</v>
          </cell>
          <cell r="M2418">
            <v>0</v>
          </cell>
          <cell r="N2418"/>
          <cell r="O2418">
            <v>498</v>
          </cell>
          <cell r="P2418">
            <v>38</v>
          </cell>
          <cell r="Q2418"/>
          <cell r="R2418">
            <v>1120</v>
          </cell>
          <cell r="S2418">
            <v>0</v>
          </cell>
          <cell r="T2418"/>
          <cell r="U2418">
            <v>2367</v>
          </cell>
          <cell r="V2418">
            <v>44</v>
          </cell>
        </row>
        <row r="2419">
          <cell r="D2419" t="str">
            <v>Yuba County - Unincorporated 2013</v>
          </cell>
          <cell r="E2419">
            <v>1036</v>
          </cell>
          <cell r="F2419">
            <v>0</v>
          </cell>
          <cell r="G2419">
            <v>0</v>
          </cell>
          <cell r="H2419">
            <v>0</v>
          </cell>
          <cell r="I2419"/>
          <cell r="J2419">
            <v>727</v>
          </cell>
          <cell r="K2419">
            <v>0</v>
          </cell>
          <cell r="L2419">
            <v>0</v>
          </cell>
          <cell r="M2419">
            <v>0</v>
          </cell>
          <cell r="N2419"/>
          <cell r="O2419">
            <v>870</v>
          </cell>
          <cell r="P2419">
            <v>1</v>
          </cell>
          <cell r="Q2419"/>
          <cell r="R2419">
            <v>2043</v>
          </cell>
          <cell r="S2419">
            <v>85</v>
          </cell>
          <cell r="T2419"/>
          <cell r="U2419">
            <v>4676</v>
          </cell>
          <cell r="V2419">
            <v>86</v>
          </cell>
        </row>
        <row r="2420">
          <cell r="D2420" t="str">
            <v>Yuba County - Unincorporated 2014</v>
          </cell>
          <cell r="E2420"/>
          <cell r="F2420"/>
          <cell r="G2420"/>
          <cell r="H2420"/>
          <cell r="I2420"/>
          <cell r="J2420"/>
          <cell r="K2420"/>
          <cell r="L2420"/>
          <cell r="M2420"/>
          <cell r="N2420"/>
          <cell r="O2420"/>
          <cell r="P2420"/>
          <cell r="Q2420"/>
          <cell r="R2420"/>
          <cell r="S2420"/>
          <cell r="T2420"/>
          <cell r="U2420"/>
          <cell r="V2420"/>
        </row>
        <row r="2421">
          <cell r="D2421" t="str">
            <v>Yuba County - Unincorporated 2015</v>
          </cell>
          <cell r="E2421"/>
          <cell r="F2421"/>
          <cell r="G2421"/>
          <cell r="H2421"/>
          <cell r="I2421"/>
          <cell r="J2421"/>
          <cell r="K2421"/>
          <cell r="L2421"/>
          <cell r="M2421"/>
          <cell r="N2421"/>
          <cell r="O2421"/>
          <cell r="P2421"/>
          <cell r="Q2421"/>
          <cell r="R2421"/>
          <cell r="S2421"/>
          <cell r="T2421"/>
          <cell r="U2421"/>
          <cell r="V2421"/>
        </row>
        <row r="2422">
          <cell r="D2422" t="str">
            <v>Yuba County - Unincorporated 2016</v>
          </cell>
          <cell r="E2422"/>
          <cell r="F2422"/>
          <cell r="G2422"/>
          <cell r="H2422"/>
          <cell r="I2422"/>
          <cell r="J2422"/>
          <cell r="K2422"/>
          <cell r="L2422"/>
          <cell r="M2422"/>
          <cell r="N2422"/>
          <cell r="O2422"/>
          <cell r="P2422"/>
          <cell r="Q2422"/>
          <cell r="R2422"/>
          <cell r="S2422"/>
          <cell r="T2422"/>
          <cell r="U2422"/>
          <cell r="V2422"/>
        </row>
        <row r="2423">
          <cell r="D2423" t="str">
            <v>Yuba County - Unincorporated 2017</v>
          </cell>
          <cell r="E2423"/>
          <cell r="F2423"/>
          <cell r="G2423"/>
          <cell r="H2423"/>
          <cell r="I2423"/>
          <cell r="J2423"/>
          <cell r="K2423"/>
          <cell r="L2423"/>
          <cell r="M2423"/>
          <cell r="N2423"/>
          <cell r="O2423"/>
          <cell r="P2423"/>
          <cell r="Q2423"/>
          <cell r="R2423"/>
          <cell r="S2423"/>
          <cell r="T2423"/>
          <cell r="U2423"/>
          <cell r="V2423"/>
        </row>
        <row r="2424">
          <cell r="D2424" t="str">
            <v>Yucaipa 2013</v>
          </cell>
          <cell r="E2424"/>
          <cell r="F2424"/>
          <cell r="G2424"/>
          <cell r="H2424"/>
          <cell r="I2424"/>
          <cell r="J2424"/>
          <cell r="K2424"/>
          <cell r="L2424"/>
          <cell r="M2424"/>
          <cell r="N2424"/>
          <cell r="O2424"/>
          <cell r="P2424"/>
          <cell r="Q2424"/>
          <cell r="R2424"/>
          <cell r="S2424"/>
          <cell r="T2424"/>
          <cell r="U2424"/>
          <cell r="V2424"/>
        </row>
        <row r="2425">
          <cell r="D2425" t="str">
            <v>Yucaipa 2014</v>
          </cell>
          <cell r="E2425">
            <v>780</v>
          </cell>
          <cell r="F2425">
            <v>0</v>
          </cell>
          <cell r="G2425">
            <v>0</v>
          </cell>
          <cell r="H2425">
            <v>0</v>
          </cell>
          <cell r="I2425"/>
          <cell r="J2425">
            <v>636</v>
          </cell>
          <cell r="K2425">
            <v>34</v>
          </cell>
          <cell r="L2425">
            <v>34</v>
          </cell>
          <cell r="M2425">
            <v>0</v>
          </cell>
          <cell r="N2425"/>
          <cell r="O2425">
            <v>552</v>
          </cell>
          <cell r="P2425">
            <v>0</v>
          </cell>
          <cell r="Q2425"/>
          <cell r="R2425">
            <v>851</v>
          </cell>
          <cell r="S2425">
            <v>32</v>
          </cell>
          <cell r="T2425"/>
          <cell r="U2425">
            <v>2819</v>
          </cell>
          <cell r="V2425">
            <v>66</v>
          </cell>
        </row>
        <row r="2426">
          <cell r="D2426" t="str">
            <v>Yucaipa 2015</v>
          </cell>
          <cell r="E2426">
            <v>780</v>
          </cell>
          <cell r="F2426">
            <v>42</v>
          </cell>
          <cell r="G2426">
            <v>42</v>
          </cell>
          <cell r="H2426">
            <v>0</v>
          </cell>
          <cell r="I2426"/>
          <cell r="J2426">
            <v>636</v>
          </cell>
          <cell r="K2426">
            <v>38</v>
          </cell>
          <cell r="L2426">
            <v>7</v>
          </cell>
          <cell r="M2426">
            <v>31</v>
          </cell>
          <cell r="N2426"/>
          <cell r="O2426">
            <v>552</v>
          </cell>
          <cell r="P2426">
            <v>0</v>
          </cell>
          <cell r="Q2426"/>
          <cell r="R2426">
            <v>851</v>
          </cell>
          <cell r="S2426">
            <v>111</v>
          </cell>
          <cell r="T2426"/>
          <cell r="U2426">
            <v>2819</v>
          </cell>
          <cell r="V2426">
            <v>191</v>
          </cell>
        </row>
        <row r="2427">
          <cell r="D2427" t="str">
            <v>Yucaipa 2016</v>
          </cell>
          <cell r="E2427">
            <v>780</v>
          </cell>
          <cell r="F2427">
            <v>0</v>
          </cell>
          <cell r="G2427">
            <v>0</v>
          </cell>
          <cell r="H2427">
            <v>0</v>
          </cell>
          <cell r="I2427"/>
          <cell r="J2427">
            <v>636</v>
          </cell>
          <cell r="K2427">
            <v>30</v>
          </cell>
          <cell r="L2427">
            <v>30</v>
          </cell>
          <cell r="M2427">
            <v>0</v>
          </cell>
          <cell r="N2427"/>
          <cell r="O2427">
            <v>552</v>
          </cell>
          <cell r="P2427">
            <v>17</v>
          </cell>
          <cell r="Q2427"/>
          <cell r="R2427">
            <v>851</v>
          </cell>
          <cell r="S2427">
            <v>102</v>
          </cell>
          <cell r="T2427"/>
          <cell r="U2427">
            <v>2819</v>
          </cell>
          <cell r="V2427">
            <v>149</v>
          </cell>
        </row>
        <row r="2428">
          <cell r="D2428" t="str">
            <v>Yucaipa 2017</v>
          </cell>
          <cell r="E2428">
            <v>780</v>
          </cell>
          <cell r="F2428">
            <v>0</v>
          </cell>
          <cell r="G2428">
            <v>0</v>
          </cell>
          <cell r="H2428">
            <v>0</v>
          </cell>
          <cell r="I2428"/>
          <cell r="J2428">
            <v>636</v>
          </cell>
          <cell r="K2428">
            <v>30</v>
          </cell>
          <cell r="L2428">
            <v>30</v>
          </cell>
          <cell r="M2428">
            <v>0</v>
          </cell>
          <cell r="N2428"/>
          <cell r="O2428">
            <v>552</v>
          </cell>
          <cell r="P2428">
            <v>18</v>
          </cell>
          <cell r="Q2428"/>
          <cell r="R2428">
            <v>851</v>
          </cell>
          <cell r="S2428">
            <v>9</v>
          </cell>
          <cell r="T2428"/>
          <cell r="U2428">
            <v>2819</v>
          </cell>
          <cell r="V2428">
            <v>57</v>
          </cell>
        </row>
        <row r="2429">
          <cell r="D2429" t="str">
            <v>Yucca Valley 2013</v>
          </cell>
          <cell r="E2429"/>
          <cell r="F2429"/>
          <cell r="G2429"/>
          <cell r="H2429"/>
          <cell r="I2429"/>
          <cell r="J2429"/>
          <cell r="K2429"/>
          <cell r="L2429"/>
          <cell r="M2429"/>
          <cell r="N2429"/>
          <cell r="O2429"/>
          <cell r="P2429"/>
          <cell r="Q2429"/>
          <cell r="R2429"/>
          <cell r="S2429"/>
          <cell r="T2429"/>
          <cell r="U2429"/>
          <cell r="V2429"/>
        </row>
        <row r="2430">
          <cell r="D2430" t="str">
            <v>Yucca Valley 2014</v>
          </cell>
          <cell r="E2430">
            <v>209</v>
          </cell>
          <cell r="F2430">
            <v>0</v>
          </cell>
          <cell r="G2430">
            <v>0</v>
          </cell>
          <cell r="H2430">
            <v>0</v>
          </cell>
          <cell r="I2430"/>
          <cell r="J2430">
            <v>149</v>
          </cell>
          <cell r="K2430">
            <v>0</v>
          </cell>
          <cell r="L2430">
            <v>0</v>
          </cell>
          <cell r="M2430">
            <v>0</v>
          </cell>
          <cell r="N2430"/>
          <cell r="O2430">
            <v>172</v>
          </cell>
          <cell r="P2430">
            <v>0</v>
          </cell>
          <cell r="Q2430"/>
          <cell r="R2430">
            <v>400</v>
          </cell>
          <cell r="S2430">
            <v>18</v>
          </cell>
          <cell r="T2430"/>
          <cell r="U2430">
            <v>930</v>
          </cell>
          <cell r="V2430">
            <v>18</v>
          </cell>
        </row>
        <row r="2431">
          <cell r="D2431" t="str">
            <v>Yucca Valley 2015</v>
          </cell>
          <cell r="E2431">
            <v>209</v>
          </cell>
          <cell r="F2431">
            <v>0</v>
          </cell>
          <cell r="G2431">
            <v>0</v>
          </cell>
          <cell r="H2431">
            <v>0</v>
          </cell>
          <cell r="I2431"/>
          <cell r="J2431">
            <v>149</v>
          </cell>
          <cell r="K2431">
            <v>0</v>
          </cell>
          <cell r="L2431">
            <v>0</v>
          </cell>
          <cell r="M2431">
            <v>0</v>
          </cell>
          <cell r="N2431"/>
          <cell r="O2431">
            <v>172</v>
          </cell>
          <cell r="P2431">
            <v>0</v>
          </cell>
          <cell r="Q2431"/>
          <cell r="R2431">
            <v>400</v>
          </cell>
          <cell r="S2431">
            <v>17</v>
          </cell>
          <cell r="T2431"/>
          <cell r="U2431">
            <v>930</v>
          </cell>
          <cell r="V2431">
            <v>17</v>
          </cell>
        </row>
        <row r="2432">
          <cell r="D2432" t="str">
            <v>Yucca Valley 2016</v>
          </cell>
          <cell r="E2432">
            <v>209</v>
          </cell>
          <cell r="F2432">
            <v>0</v>
          </cell>
          <cell r="G2432">
            <v>0</v>
          </cell>
          <cell r="H2432">
            <v>0</v>
          </cell>
          <cell r="I2432"/>
          <cell r="J2432">
            <v>149</v>
          </cell>
          <cell r="K2432">
            <v>0</v>
          </cell>
          <cell r="L2432">
            <v>0</v>
          </cell>
          <cell r="M2432">
            <v>0</v>
          </cell>
          <cell r="N2432"/>
          <cell r="O2432">
            <v>172</v>
          </cell>
          <cell r="P2432">
            <v>0</v>
          </cell>
          <cell r="Q2432"/>
          <cell r="R2432">
            <v>400</v>
          </cell>
          <cell r="S2432">
            <v>17</v>
          </cell>
          <cell r="T2432"/>
          <cell r="U2432">
            <v>930</v>
          </cell>
          <cell r="V2432">
            <v>17</v>
          </cell>
        </row>
        <row r="2433">
          <cell r="D2433" t="str">
            <v>Yucca Valley 2017</v>
          </cell>
          <cell r="E2433">
            <v>209</v>
          </cell>
          <cell r="F2433">
            <v>0</v>
          </cell>
          <cell r="G2433">
            <v>0</v>
          </cell>
          <cell r="H2433">
            <v>0</v>
          </cell>
          <cell r="I2433"/>
          <cell r="J2433">
            <v>149</v>
          </cell>
          <cell r="K2433">
            <v>0</v>
          </cell>
          <cell r="L2433">
            <v>0</v>
          </cell>
          <cell r="M2433">
            <v>0</v>
          </cell>
          <cell r="N2433"/>
          <cell r="O2433">
            <v>172</v>
          </cell>
          <cell r="P2433">
            <v>0</v>
          </cell>
          <cell r="Q2433"/>
          <cell r="R2433">
            <v>400</v>
          </cell>
          <cell r="S2433">
            <v>37</v>
          </cell>
          <cell r="T2433"/>
          <cell r="U2433">
            <v>930</v>
          </cell>
          <cell r="V2433">
            <v>37</v>
          </cell>
        </row>
      </sheetData>
      <sheetData sheetId="7"/>
      <sheetData sheetId="8"/>
      <sheetData sheetId="9"/>
      <sheetData sheetId="10"/>
      <sheetData sheetId="11">
        <row r="16">
          <cell r="F16">
            <v>0</v>
          </cell>
          <cell r="G16">
            <v>0</v>
          </cell>
          <cell r="H16">
            <v>0</v>
          </cell>
        </row>
      </sheetData>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SJOHNSON@CITYOFSTHELENA.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20" zoomScaleNormal="100" workbookViewId="0">
      <selection activeCell="F11" sqref="E11:F11"/>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2" sqref="F12"/>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4" t="s">
        <v>126</v>
      </c>
      <c r="B1" s="445"/>
      <c r="C1" s="445"/>
      <c r="D1" s="445"/>
      <c r="E1" s="445"/>
      <c r="F1" s="445"/>
      <c r="G1" s="446"/>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7" t="s">
        <v>47</v>
      </c>
      <c r="B3" s="448"/>
      <c r="C3" s="449"/>
      <c r="D3" s="325"/>
      <c r="F3" s="75"/>
    </row>
    <row r="4" spans="1:13" ht="21.6" customHeight="1" x14ac:dyDescent="0.25">
      <c r="A4" s="298" t="s">
        <v>121</v>
      </c>
      <c r="B4" s="442" t="s">
        <v>1004</v>
      </c>
      <c r="C4" s="443"/>
      <c r="D4" s="326"/>
      <c r="E4" s="293" t="s">
        <v>1370</v>
      </c>
      <c r="F4" s="441" t="s">
        <v>1765</v>
      </c>
      <c r="H4" s="75"/>
      <c r="I4" s="75"/>
      <c r="J4" s="75"/>
      <c r="K4" s="75"/>
      <c r="L4" s="75"/>
      <c r="M4" s="299"/>
    </row>
    <row r="5" spans="1:13" ht="21.6" customHeight="1" thickBot="1" x14ac:dyDescent="0.3">
      <c r="A5" s="300" t="s">
        <v>122</v>
      </c>
      <c r="B5" s="442">
        <v>2019</v>
      </c>
      <c r="C5" s="443"/>
      <c r="D5" s="327"/>
      <c r="E5" s="293" t="s">
        <v>1371</v>
      </c>
      <c r="F5" s="441"/>
      <c r="H5" s="301"/>
      <c r="I5" s="301"/>
      <c r="J5" s="301"/>
      <c r="K5" s="301"/>
      <c r="L5" s="301"/>
      <c r="M5" s="299"/>
    </row>
    <row r="6" spans="1:13" ht="21.6" customHeight="1" x14ac:dyDescent="0.25">
      <c r="A6" s="450" t="s">
        <v>120</v>
      </c>
      <c r="B6" s="451"/>
      <c r="C6" s="452"/>
      <c r="D6" s="325"/>
      <c r="E6" s="293"/>
      <c r="F6" s="441"/>
      <c r="H6" s="301"/>
      <c r="I6" s="301"/>
      <c r="J6" s="301"/>
      <c r="K6" s="301"/>
      <c r="L6" s="301"/>
      <c r="M6" s="299"/>
    </row>
    <row r="7" spans="1:13" ht="21.6" customHeight="1" x14ac:dyDescent="0.25">
      <c r="A7" s="302" t="s">
        <v>117</v>
      </c>
      <c r="B7" s="442" t="s">
        <v>1870</v>
      </c>
      <c r="C7" s="443"/>
      <c r="D7" s="327"/>
      <c r="E7" s="293" t="s">
        <v>1372</v>
      </c>
      <c r="F7" s="441"/>
      <c r="H7" s="301"/>
      <c r="I7" s="301"/>
      <c r="J7" s="301"/>
      <c r="K7" s="301"/>
      <c r="L7" s="301"/>
      <c r="M7" s="299"/>
    </row>
    <row r="8" spans="1:13" ht="21.6" customHeight="1" x14ac:dyDescent="0.25">
      <c r="A8" s="298" t="s">
        <v>118</v>
      </c>
      <c r="B8" s="442" t="s">
        <v>1871</v>
      </c>
      <c r="C8" s="443"/>
      <c r="D8" s="327"/>
      <c r="E8" s="293" t="s">
        <v>1373</v>
      </c>
      <c r="H8" s="301"/>
      <c r="I8" s="301"/>
      <c r="J8" s="301"/>
      <c r="K8" s="301"/>
      <c r="L8" s="301"/>
      <c r="M8" s="299"/>
    </row>
    <row r="9" spans="1:13" ht="21.6" customHeight="1" x14ac:dyDescent="0.25">
      <c r="A9" s="298" t="s">
        <v>123</v>
      </c>
      <c r="B9" s="442" t="s">
        <v>1872</v>
      </c>
      <c r="C9" s="443"/>
      <c r="D9" s="327"/>
      <c r="E9" s="293" t="s">
        <v>1374</v>
      </c>
      <c r="H9" s="301"/>
      <c r="I9" s="301"/>
      <c r="J9" s="301"/>
      <c r="K9" s="301"/>
      <c r="L9" s="301"/>
      <c r="M9" s="299"/>
    </row>
    <row r="10" spans="1:13" ht="21.6" customHeight="1" x14ac:dyDescent="0.25">
      <c r="A10" s="298" t="s">
        <v>124</v>
      </c>
      <c r="B10" s="453" t="s">
        <v>1873</v>
      </c>
      <c r="C10" s="443"/>
      <c r="D10" s="327"/>
      <c r="E10" s="293" t="s">
        <v>1375</v>
      </c>
      <c r="H10" s="301"/>
      <c r="I10" s="301"/>
      <c r="J10" s="301"/>
      <c r="K10" s="301"/>
      <c r="L10" s="301"/>
      <c r="M10" s="299"/>
    </row>
    <row r="11" spans="1:13" ht="21.6" customHeight="1" thickBot="1" x14ac:dyDescent="0.3">
      <c r="A11" s="303" t="s">
        <v>125</v>
      </c>
      <c r="B11" s="442">
        <v>7079672779</v>
      </c>
      <c r="C11" s="443"/>
      <c r="D11" s="328"/>
      <c r="E11" s="293" t="s">
        <v>1376</v>
      </c>
      <c r="H11" s="301"/>
      <c r="I11" s="301"/>
      <c r="J11" s="301"/>
      <c r="K11" s="301"/>
      <c r="L11" s="301"/>
      <c r="M11" s="299"/>
    </row>
    <row r="12" spans="1:13" ht="21.6" customHeight="1" x14ac:dyDescent="0.25">
      <c r="A12" s="454" t="s">
        <v>119</v>
      </c>
      <c r="B12" s="455"/>
      <c r="C12" s="456"/>
      <c r="D12" s="329"/>
      <c r="E12" s="293"/>
      <c r="F12" s="364"/>
      <c r="H12" s="301"/>
      <c r="I12" s="301"/>
      <c r="J12" s="301"/>
      <c r="K12" s="301"/>
      <c r="L12" s="301"/>
      <c r="M12" s="299"/>
    </row>
    <row r="13" spans="1:13" ht="21.6" customHeight="1" x14ac:dyDescent="0.25">
      <c r="A13" s="304" t="s">
        <v>2</v>
      </c>
      <c r="B13" s="442" t="s">
        <v>1874</v>
      </c>
      <c r="C13" s="443"/>
      <c r="D13" s="322"/>
      <c r="E13" s="293" t="s">
        <v>1377</v>
      </c>
      <c r="H13" s="305"/>
      <c r="I13" s="305"/>
      <c r="J13" s="305"/>
      <c r="K13" s="305"/>
      <c r="L13" s="305"/>
      <c r="M13" s="299"/>
    </row>
    <row r="14" spans="1:13" ht="21.6" customHeight="1" x14ac:dyDescent="0.25">
      <c r="A14" s="306" t="s">
        <v>115</v>
      </c>
      <c r="B14" s="442" t="s">
        <v>1875</v>
      </c>
      <c r="C14" s="443"/>
      <c r="D14" s="323"/>
      <c r="E14" s="293" t="s">
        <v>1378</v>
      </c>
      <c r="H14" s="301"/>
      <c r="I14" s="301"/>
      <c r="J14" s="301"/>
      <c r="K14" s="301"/>
      <c r="L14" s="301"/>
      <c r="M14" s="299"/>
    </row>
    <row r="15" spans="1:13" ht="21.6" customHeight="1" x14ac:dyDescent="0.25">
      <c r="A15" s="306" t="s">
        <v>116</v>
      </c>
      <c r="B15" s="442">
        <v>94574</v>
      </c>
      <c r="C15" s="443"/>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3" priority="4">
      <formula>ISBLANK(B4)</formula>
    </cfRule>
  </conditionalFormatting>
  <conditionalFormatting sqref="B7:C11">
    <cfRule type="expression" dxfId="72" priority="3">
      <formula>ISBLANK(B7)</formula>
    </cfRule>
  </conditionalFormatting>
  <conditionalFormatting sqref="B13:C15">
    <cfRule type="expression" dxfId="71" priority="2">
      <formula>ISBLANK(B13)</formula>
    </cfRule>
  </conditionalFormatting>
  <conditionalFormatting sqref="B5:C5">
    <cfRule type="expression" dxfId="70"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B5F5B0B2-95AD-486B-88BA-378E54EB6327}"/>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57" t="s">
        <v>127</v>
      </c>
      <c r="G2" s="458"/>
    </row>
    <row r="3" spans="2:7" ht="52.5" customHeight="1" x14ac:dyDescent="0.25">
      <c r="C3" s="390" t="s">
        <v>1772</v>
      </c>
      <c r="F3" s="459" t="s">
        <v>1767</v>
      </c>
      <c r="G3" s="460"/>
    </row>
    <row r="4" spans="2:7" x14ac:dyDescent="0.25">
      <c r="F4" s="459"/>
      <c r="G4" s="460"/>
    </row>
    <row r="5" spans="2:7" x14ac:dyDescent="0.25">
      <c r="F5" s="459"/>
      <c r="G5" s="460"/>
    </row>
    <row r="6" spans="2:7" ht="26.25" customHeight="1" x14ac:dyDescent="0.25">
      <c r="C6" s="390" t="s">
        <v>1771</v>
      </c>
      <c r="F6" s="459"/>
      <c r="G6" s="460"/>
    </row>
    <row r="7" spans="2:7" x14ac:dyDescent="0.25">
      <c r="F7" s="459"/>
      <c r="G7" s="460"/>
    </row>
    <row r="8" spans="2:7" x14ac:dyDescent="0.25">
      <c r="F8" s="459"/>
      <c r="G8" s="460"/>
    </row>
    <row r="9" spans="2:7" x14ac:dyDescent="0.25">
      <c r="F9" s="459"/>
      <c r="G9" s="460"/>
    </row>
    <row r="10" spans="2:7" ht="26.25" x14ac:dyDescent="0.4">
      <c r="B10" s="394" t="s">
        <v>1742</v>
      </c>
      <c r="C10" s="386" t="s">
        <v>1743</v>
      </c>
      <c r="F10" s="459"/>
      <c r="G10" s="460"/>
    </row>
    <row r="11" spans="2:7" x14ac:dyDescent="0.25">
      <c r="F11" s="459"/>
      <c r="G11" s="460"/>
    </row>
    <row r="12" spans="2:7" x14ac:dyDescent="0.25">
      <c r="F12" s="459"/>
      <c r="G12" s="460"/>
    </row>
    <row r="13" spans="2:7" x14ac:dyDescent="0.25">
      <c r="F13" s="459"/>
      <c r="G13" s="460"/>
    </row>
    <row r="14" spans="2:7" ht="124.5" customHeight="1" thickBot="1" x14ac:dyDescent="0.3">
      <c r="F14" s="461"/>
      <c r="G14" s="462"/>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9" activePane="bottomLeft" state="frozen"/>
      <selection pane="bottomLeft" activeCell="G23" sqref="G2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St. Helena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9" t="s">
        <v>102</v>
      </c>
      <c r="M2" s="470"/>
      <c r="N2" s="470"/>
      <c r="O2" s="471"/>
      <c r="P2" s="368"/>
      <c r="Q2" s="348"/>
      <c r="R2" s="348"/>
      <c r="S2" s="348"/>
      <c r="T2" s="348"/>
      <c r="U2" s="58"/>
      <c r="V2" s="58"/>
      <c r="W2" s="58"/>
    </row>
    <row r="3" spans="1:23"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6" t="s">
        <v>0</v>
      </c>
      <c r="B7" s="467"/>
      <c r="C7" s="467"/>
      <c r="D7" s="467"/>
      <c r="E7" s="467"/>
      <c r="F7" s="467"/>
      <c r="G7" s="467"/>
      <c r="H7" s="467"/>
      <c r="I7" s="467"/>
      <c r="J7" s="467"/>
      <c r="K7" s="467"/>
      <c r="L7" s="467"/>
      <c r="M7" s="467"/>
      <c r="N7" s="467"/>
      <c r="O7" s="467"/>
      <c r="P7" s="467"/>
      <c r="Q7" s="467"/>
      <c r="R7" s="467"/>
      <c r="S7" s="467"/>
      <c r="T7" s="468"/>
    </row>
    <row r="8" spans="1:23" s="209" customFormat="1" ht="24" customHeight="1" x14ac:dyDescent="0.2">
      <c r="A8" s="463" t="s">
        <v>60</v>
      </c>
      <c r="B8" s="464"/>
      <c r="C8" s="464"/>
      <c r="D8" s="464"/>
      <c r="E8" s="464"/>
      <c r="F8" s="464"/>
      <c r="G8" s="464"/>
      <c r="H8" s="464"/>
      <c r="I8" s="464"/>
      <c r="J8" s="464"/>
      <c r="K8" s="464"/>
      <c r="L8" s="464"/>
      <c r="M8" s="464"/>
      <c r="N8" s="464"/>
      <c r="O8" s="464"/>
      <c r="P8" s="464"/>
      <c r="Q8" s="464"/>
      <c r="R8" s="464"/>
      <c r="S8" s="464"/>
      <c r="T8" s="465"/>
    </row>
    <row r="9" spans="1:23" s="209" customFormat="1" ht="63" customHeight="1" x14ac:dyDescent="0.2">
      <c r="A9" s="478" t="s">
        <v>43</v>
      </c>
      <c r="B9" s="479"/>
      <c r="C9" s="479"/>
      <c r="D9" s="479"/>
      <c r="E9" s="480"/>
      <c r="F9" s="478" t="s">
        <v>108</v>
      </c>
      <c r="G9" s="480"/>
      <c r="H9" s="193" t="s">
        <v>59</v>
      </c>
      <c r="I9" s="478" t="s">
        <v>1358</v>
      </c>
      <c r="J9" s="481"/>
      <c r="K9" s="481"/>
      <c r="L9" s="481"/>
      <c r="M9" s="481"/>
      <c r="N9" s="481"/>
      <c r="O9" s="481"/>
      <c r="P9" s="482"/>
      <c r="Q9" s="193" t="s">
        <v>1359</v>
      </c>
      <c r="R9" s="193" t="s">
        <v>1360</v>
      </c>
      <c r="S9" s="193" t="s">
        <v>109</v>
      </c>
      <c r="T9" s="193" t="s">
        <v>54</v>
      </c>
    </row>
    <row r="10" spans="1:23" s="77" customFormat="1" x14ac:dyDescent="0.2">
      <c r="A10" s="474">
        <v>1</v>
      </c>
      <c r="B10" s="475"/>
      <c r="C10" s="475"/>
      <c r="D10" s="476"/>
      <c r="E10" s="477"/>
      <c r="F10" s="190">
        <v>2</v>
      </c>
      <c r="G10" s="187">
        <v>3</v>
      </c>
      <c r="H10" s="192">
        <v>4</v>
      </c>
      <c r="I10" s="473">
        <v>5</v>
      </c>
      <c r="J10" s="473"/>
      <c r="K10" s="473"/>
      <c r="L10" s="473"/>
      <c r="M10" s="473"/>
      <c r="N10" s="473"/>
      <c r="O10" s="473"/>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9"/>
      <c r="C13" s="388"/>
      <c r="D13" s="388"/>
      <c r="E13" s="388"/>
      <c r="F13" s="134"/>
      <c r="G13" s="224"/>
      <c r="H13" s="383"/>
      <c r="I13" s="134"/>
      <c r="J13" s="134"/>
      <c r="K13" s="134"/>
      <c r="L13" s="134"/>
      <c r="M13" s="134"/>
      <c r="N13" s="134"/>
      <c r="O13" s="134"/>
      <c r="P13" s="225">
        <f>SUM($I13:$O13)</f>
        <v>0</v>
      </c>
      <c r="Q13" s="224"/>
      <c r="R13" s="224">
        <f>P13-Q13</f>
        <v>0</v>
      </c>
      <c r="S13" s="224"/>
      <c r="T13" s="226"/>
    </row>
    <row r="14" spans="1:23" x14ac:dyDescent="0.2">
      <c r="A14" s="131"/>
      <c r="B14" s="389"/>
      <c r="C14" s="388"/>
      <c r="D14" s="388"/>
      <c r="E14" s="388"/>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9"/>
      <c r="C15" s="388"/>
      <c r="D15" s="388"/>
      <c r="E15" s="388"/>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CPWtJitqZtJSd1pPlfusQBS0FCChUNZg2rIxDOVKlld1e1iHKCkzJ/903dCjdnkGFrZxECp0XLoGN6ZylCyiOg==" saltValue="atqHpHclxRGKahe8v4K15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69" priority="4">
      <formula>AND(ISBLANK(C13),SUM(COUNTIF(A13:O13,"&lt;&gt;"&amp;""),COUNTIF(Q13,"&lt;&gt;"&amp;""),COUNTIF(S13:T13,"&lt;&gt;"&amp;"")&gt;0))</formula>
    </cfRule>
  </conditionalFormatting>
  <conditionalFormatting sqref="F13:F1001">
    <cfRule type="expression" dxfId="68" priority="26">
      <formula>AND(ISBLANK(F13),SUM(COUNTIF(A13:O13,"&lt;&gt;"&amp;""),COUNTIF(Q13,"&lt;&gt;"&amp;""),COUNTIF(S13:T13,"&lt;&gt;"&amp;"")&gt;0))</formula>
    </cfRule>
  </conditionalFormatting>
  <conditionalFormatting sqref="G13:G1001">
    <cfRule type="expression" dxfId="67" priority="25">
      <formula>AND(ISBLANK(G13),SUM(COUNTIF(A13:O13,"&lt;&gt;"&amp;""),COUNTIF(Q13,"&lt;&gt;"&amp;""),COUNTIF(S13:T13,"&lt;&gt;"&amp;"")&gt;0))</formula>
    </cfRule>
  </conditionalFormatting>
  <conditionalFormatting sqref="H13:H1001">
    <cfRule type="expression" dxfId="66" priority="6">
      <formula>AND(ISBLANK(H13),SUM(COUNTIF(A13:O13,"&lt;&gt;"&amp;""),COUNTIF(Q13,"&lt;&gt;"&amp;""),COUNTIF(S13:T13,"&lt;&gt;"&amp;"")&gt;0))</formula>
    </cfRule>
    <cfRule type="expression" dxfId="65" priority="24">
      <formula>ISTEXT(H13)</formula>
    </cfRule>
  </conditionalFormatting>
  <conditionalFormatting sqref="S13:S1001">
    <cfRule type="expression" dxfId="64" priority="23">
      <formula>AND(ISBLANK(S13),SUM(COUNTIF(A13:O13,"&lt;&gt;"&amp;""),COUNTIF(Q13,"&lt;&gt;"&amp;""),COUNTIF(S13:T13,"&lt;&gt;"&amp;"")&gt;0))</formula>
    </cfRule>
  </conditionalFormatting>
  <conditionalFormatting sqref="I13:O1001">
    <cfRule type="expression" dxfId="63"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62" priority="5">
      <formula>LEN(A13)&gt;256</formula>
    </cfRule>
  </conditionalFormatting>
  <conditionalFormatting sqref="C13:C1001">
    <cfRule type="expression" dxfId="61" priority="27">
      <formula>LEN(C13)&gt;256</formula>
    </cfRule>
  </conditionalFormatting>
  <conditionalFormatting sqref="E13:E1001">
    <cfRule type="expression" dxfId="60" priority="3">
      <formula>LEN(E13)&gt;256</formula>
    </cfRule>
  </conditionalFormatting>
  <conditionalFormatting sqref="T13:T1001">
    <cfRule type="expression" dxfId="59" priority="2">
      <formula>LEN(T13)&gt;4000</formula>
    </cfRule>
  </conditionalFormatting>
  <conditionalFormatting sqref="B13:B1000">
    <cfRule type="expression" dxfId="58"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zoomScale="90" zoomScaleNormal="90" zoomScaleSheetLayoutView="50" zoomScalePageLayoutView="70" workbookViewId="0">
      <pane xSplit="9" ySplit="11" topLeftCell="AL12" activePane="bottomRight" state="frozen"/>
      <selection pane="topRight" activeCell="J1" sqref="J1"/>
      <selection pane="bottomLeft" activeCell="A12" sqref="A12"/>
      <selection pane="bottomRight" activeCell="AN14" sqref="AN14"/>
    </sheetView>
  </sheetViews>
  <sheetFormatPr defaultColWidth="0" defaultRowHeight="14.25" x14ac:dyDescent="0.2"/>
  <cols>
    <col min="1" max="2" width="16.7109375" style="248" customWidth="1"/>
    <col min="3" max="3" width="16" style="248" bestFit="1" customWidth="1"/>
    <col min="4" max="4" width="22.85546875" style="248" bestFit="1" customWidth="1"/>
    <col min="5" max="5" width="17.7109375" style="248" customWidth="1"/>
    <col min="6" max="6" width="15" style="248" customWidth="1"/>
    <col min="7" max="7" width="12.7109375" style="248" customWidth="1"/>
    <col min="8" max="8" width="14.85546875" style="248" customWidth="1"/>
    <col min="9" max="9" width="24.42578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St. Helena</v>
      </c>
      <c r="C1" s="278"/>
      <c r="D1" s="358"/>
      <c r="E1" s="358"/>
      <c r="F1" s="358"/>
      <c r="G1" s="358"/>
      <c r="H1" s="358"/>
      <c r="I1" s="358" t="s">
        <v>8</v>
      </c>
      <c r="J1" s="358"/>
      <c r="K1" s="358"/>
      <c r="L1" s="358"/>
      <c r="M1" s="358"/>
      <c r="N1" s="358"/>
      <c r="O1" s="358"/>
      <c r="P1" s="358"/>
      <c r="Q1" s="358"/>
      <c r="R1" s="483" t="s">
        <v>1766</v>
      </c>
      <c r="S1" s="484"/>
      <c r="T1" s="484"/>
      <c r="U1" s="48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8" t="s">
        <v>43</v>
      </c>
      <c r="B9" s="481"/>
      <c r="C9" s="481"/>
      <c r="D9" s="481"/>
      <c r="E9" s="482"/>
      <c r="F9" s="478" t="s">
        <v>108</v>
      </c>
      <c r="G9" s="482"/>
      <c r="H9" s="478" t="s">
        <v>1291</v>
      </c>
      <c r="I9" s="481"/>
      <c r="J9" s="481"/>
      <c r="K9" s="481"/>
      <c r="L9" s="481"/>
      <c r="M9" s="481"/>
      <c r="N9" s="481"/>
      <c r="O9" s="482"/>
      <c r="P9" s="235"/>
      <c r="Q9" s="478" t="s">
        <v>64</v>
      </c>
      <c r="R9" s="481"/>
      <c r="S9" s="481"/>
      <c r="T9" s="481"/>
      <c r="U9" s="481"/>
      <c r="V9" s="481"/>
      <c r="W9" s="482"/>
      <c r="X9" s="235"/>
      <c r="Y9" s="235"/>
      <c r="Z9" s="478" t="s">
        <v>65</v>
      </c>
      <c r="AA9" s="481"/>
      <c r="AB9" s="481"/>
      <c r="AC9" s="481"/>
      <c r="AD9" s="481"/>
      <c r="AE9" s="481"/>
      <c r="AF9" s="481"/>
      <c r="AG9" s="481"/>
      <c r="AH9" s="482"/>
      <c r="AI9" s="236"/>
      <c r="AJ9" s="193" t="s">
        <v>109</v>
      </c>
      <c r="AK9" s="193" t="s">
        <v>110</v>
      </c>
      <c r="AL9" s="478" t="s">
        <v>6</v>
      </c>
      <c r="AM9" s="482"/>
      <c r="AN9" s="193" t="s">
        <v>7</v>
      </c>
      <c r="AO9" s="193" t="s">
        <v>111</v>
      </c>
      <c r="AP9" s="478" t="s">
        <v>114</v>
      </c>
      <c r="AQ9" s="481"/>
      <c r="AR9" s="482"/>
      <c r="AS9" s="67" t="s">
        <v>54</v>
      </c>
      <c r="AT9" s="64"/>
    </row>
    <row r="10" spans="1:46" s="8" customFormat="1" ht="23.25" customHeight="1" x14ac:dyDescent="0.25">
      <c r="A10" s="486">
        <v>1</v>
      </c>
      <c r="B10" s="487"/>
      <c r="C10" s="487"/>
      <c r="D10" s="487"/>
      <c r="E10" s="488"/>
      <c r="F10" s="187">
        <v>2</v>
      </c>
      <c r="G10" s="187">
        <v>3</v>
      </c>
      <c r="H10" s="474">
        <v>4</v>
      </c>
      <c r="I10" s="475"/>
      <c r="J10" s="475"/>
      <c r="K10" s="475"/>
      <c r="L10" s="475"/>
      <c r="M10" s="475"/>
      <c r="N10" s="489"/>
      <c r="O10" s="187">
        <v>5</v>
      </c>
      <c r="P10" s="187">
        <v>6</v>
      </c>
      <c r="Q10" s="474">
        <v>7</v>
      </c>
      <c r="R10" s="475"/>
      <c r="S10" s="475"/>
      <c r="T10" s="475"/>
      <c r="U10" s="475"/>
      <c r="V10" s="475"/>
      <c r="W10" s="489"/>
      <c r="X10" s="187">
        <v>8</v>
      </c>
      <c r="Y10" s="187">
        <v>9</v>
      </c>
      <c r="Z10" s="474">
        <v>10</v>
      </c>
      <c r="AA10" s="475"/>
      <c r="AB10" s="475"/>
      <c r="AC10" s="475"/>
      <c r="AD10" s="475"/>
      <c r="AE10" s="475"/>
      <c r="AF10" s="489"/>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2</v>
      </c>
      <c r="R12" s="240">
        <f>SUMPRODUCT((YEAR($X13:$X1000)='Start Here'!$B$5)*R13:R1000)</f>
        <v>0</v>
      </c>
      <c r="S12" s="240">
        <f>SUMPRODUCT((YEAR($X13:$X1000)='Start Here'!$B$5)*S13:S1000)</f>
        <v>6</v>
      </c>
      <c r="T12" s="240">
        <f>SUMPRODUCT((YEAR($X13:$X1000)='Start Here'!$B$5)*T13:T1000)</f>
        <v>0</v>
      </c>
      <c r="U12" s="240">
        <f>SUMPRODUCT((YEAR($X13:$X1000)='Start Here'!$B$5)*U13:U1000)</f>
        <v>0</v>
      </c>
      <c r="V12" s="240">
        <f>SUMPRODUCT((YEAR($X13:$X1000)='Start Here'!$B$5)*V13:V1000)</f>
        <v>0</v>
      </c>
      <c r="W12" s="240">
        <f>SUMPRODUCT((YEAR($X13:$X1000)='Start Here'!$B$5)*W13:W1000)</f>
        <v>4</v>
      </c>
      <c r="X12" s="240"/>
      <c r="Y12" s="240">
        <f>SUMPRODUCT((YEAR($X13:$X1000)='Start Here'!$B$5)*Y13:Y1000)</f>
        <v>12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13</v>
      </c>
      <c r="AG12" s="240"/>
      <c r="AH12" s="240">
        <f>SUMPRODUCT((YEAR($AG13:$AG1000)='Start Here'!$B$5)*AH13:AH1000)</f>
        <v>13</v>
      </c>
      <c r="AI12" s="154">
        <f>SUM(AI13:AI1000)</f>
        <v>0</v>
      </c>
      <c r="AJ12" s="155">
        <f>COUNTIF(AJ13:AJ1000,"Y")</f>
        <v>0</v>
      </c>
      <c r="AK12" s="275"/>
      <c r="AL12" s="275"/>
      <c r="AM12" s="275"/>
      <c r="AN12" s="275"/>
      <c r="AO12" s="275"/>
      <c r="AP12" s="161">
        <f>SUM(AP13:AP1000)</f>
        <v>2</v>
      </c>
      <c r="AQ12" s="161">
        <f>SUM(AQ13:AQ1000)</f>
        <v>0</v>
      </c>
      <c r="AR12" s="161">
        <f>SUM(AR13:AR1000)</f>
        <v>0</v>
      </c>
      <c r="AS12" s="160"/>
      <c r="AT12" s="267"/>
    </row>
    <row r="13" spans="1:46" s="1" customFormat="1" ht="12.95" customHeight="1" x14ac:dyDescent="0.2">
      <c r="A13" s="9"/>
      <c r="B13" s="137" t="s">
        <v>1876</v>
      </c>
      <c r="C13" s="137" t="s">
        <v>1877</v>
      </c>
      <c r="D13" s="137" t="s">
        <v>1878</v>
      </c>
      <c r="E13" s="137" t="s">
        <v>1886</v>
      </c>
      <c r="F13" s="137" t="s">
        <v>1879</v>
      </c>
      <c r="G13" s="137" t="s">
        <v>1887</v>
      </c>
      <c r="H13" s="9"/>
      <c r="I13" s="9"/>
      <c r="J13" s="9"/>
      <c r="K13" s="9"/>
      <c r="L13" s="9"/>
      <c r="M13" s="9"/>
      <c r="N13" s="9"/>
      <c r="O13" s="243"/>
      <c r="P13" s="242">
        <f>SUM($H13:$N13)</f>
        <v>0</v>
      </c>
      <c r="Q13" s="9"/>
      <c r="R13" s="9"/>
      <c r="S13" s="9"/>
      <c r="T13" s="9"/>
      <c r="U13" s="9"/>
      <c r="V13" s="9"/>
      <c r="W13" s="9">
        <v>1</v>
      </c>
      <c r="X13" s="437">
        <v>43594</v>
      </c>
      <c r="Y13" s="438">
        <f>SUM($Q13:$W13)</f>
        <v>1</v>
      </c>
      <c r="Z13" s="9"/>
      <c r="AA13" s="9"/>
      <c r="AB13" s="9"/>
      <c r="AC13" s="9"/>
      <c r="AD13" s="9"/>
      <c r="AE13" s="9"/>
      <c r="AF13" s="9"/>
      <c r="AG13" s="243"/>
      <c r="AH13" s="244">
        <f>SUM($Z13:$AF13)</f>
        <v>0</v>
      </c>
      <c r="AI13" s="245"/>
      <c r="AJ13" s="9" t="s">
        <v>1925</v>
      </c>
      <c r="AK13" s="9" t="s">
        <v>1926</v>
      </c>
      <c r="AL13" s="9"/>
      <c r="AM13" s="9"/>
      <c r="AN13" s="9"/>
      <c r="AO13" s="9"/>
      <c r="AP13" s="9"/>
      <c r="AQ13" s="9"/>
      <c r="AR13" s="9"/>
      <c r="AS13" s="246"/>
      <c r="AT13" s="195"/>
    </row>
    <row r="14" spans="1:46" s="1" customFormat="1" ht="38.25" x14ac:dyDescent="0.2">
      <c r="A14" s="9"/>
      <c r="B14" s="434" t="s">
        <v>1914</v>
      </c>
      <c r="C14" s="137" t="s">
        <v>1893</v>
      </c>
      <c r="D14" s="137" t="s">
        <v>1911</v>
      </c>
      <c r="E14" s="435" t="s">
        <v>1910</v>
      </c>
      <c r="F14" s="137" t="s">
        <v>1895</v>
      </c>
      <c r="G14" s="137" t="s">
        <v>1887</v>
      </c>
      <c r="H14" s="9"/>
      <c r="I14" s="9"/>
      <c r="J14" s="9"/>
      <c r="K14" s="9"/>
      <c r="L14" s="9"/>
      <c r="M14" s="9"/>
      <c r="N14" s="9"/>
      <c r="O14" s="9"/>
      <c r="P14" s="242">
        <f t="shared" ref="P14:P18" si="0">SUM($H14:$N14)</f>
        <v>0</v>
      </c>
      <c r="Q14" s="9">
        <v>2</v>
      </c>
      <c r="R14" s="9"/>
      <c r="S14" s="9">
        <v>6</v>
      </c>
      <c r="T14" s="9"/>
      <c r="U14" s="9"/>
      <c r="V14" s="9"/>
      <c r="W14" s="9"/>
      <c r="X14" s="243">
        <v>43578</v>
      </c>
      <c r="Y14" s="438">
        <f t="shared" ref="Y14:Y18" si="1">SUM($Q14:$W14)</f>
        <v>8</v>
      </c>
      <c r="Z14" s="9"/>
      <c r="AA14" s="9"/>
      <c r="AB14" s="9"/>
      <c r="AC14" s="9"/>
      <c r="AD14" s="9"/>
      <c r="AE14" s="9"/>
      <c r="AF14" s="9"/>
      <c r="AG14" s="9"/>
      <c r="AH14" s="244">
        <f t="shared" ref="AH14:AH77" si="2">SUM($Z14:$AF14)</f>
        <v>0</v>
      </c>
      <c r="AI14" s="245"/>
      <c r="AJ14" s="388" t="s">
        <v>1925</v>
      </c>
      <c r="AK14" s="388" t="s">
        <v>1926</v>
      </c>
      <c r="AL14" s="440"/>
      <c r="AM14" s="440" t="s">
        <v>1259</v>
      </c>
      <c r="AN14" s="440" t="s">
        <v>2021</v>
      </c>
      <c r="AO14" s="9">
        <v>1000</v>
      </c>
      <c r="AP14" s="9">
        <v>1</v>
      </c>
      <c r="AQ14" s="9" t="s">
        <v>1927</v>
      </c>
      <c r="AR14" s="9" t="s">
        <v>1887</v>
      </c>
      <c r="AS14" s="246" t="s">
        <v>1928</v>
      </c>
      <c r="AT14" s="195"/>
    </row>
    <row r="15" spans="1:46" s="1" customFormat="1" ht="12.95" customHeight="1" x14ac:dyDescent="0.2">
      <c r="A15" s="9"/>
      <c r="B15" s="434" t="s">
        <v>1916</v>
      </c>
      <c r="C15" s="434" t="s">
        <v>1881</v>
      </c>
      <c r="D15" s="137" t="s">
        <v>1915</v>
      </c>
      <c r="E15" s="435" t="s">
        <v>1882</v>
      </c>
      <c r="F15" s="137" t="s">
        <v>1880</v>
      </c>
      <c r="G15" s="137" t="s">
        <v>1887</v>
      </c>
      <c r="H15" s="9"/>
      <c r="I15" s="9"/>
      <c r="J15" s="9"/>
      <c r="K15" s="9"/>
      <c r="L15" s="9"/>
      <c r="M15" s="9"/>
      <c r="N15" s="9"/>
      <c r="O15" s="9"/>
      <c r="P15" s="242">
        <f t="shared" si="0"/>
        <v>0</v>
      </c>
      <c r="Q15" s="9"/>
      <c r="R15" s="9"/>
      <c r="S15" s="9"/>
      <c r="T15" s="9"/>
      <c r="U15" s="9"/>
      <c r="V15" s="9"/>
      <c r="W15" s="9">
        <v>1</v>
      </c>
      <c r="X15" s="437">
        <v>43469</v>
      </c>
      <c r="Y15" s="438">
        <f t="shared" si="1"/>
        <v>1</v>
      </c>
      <c r="Z15" s="9"/>
      <c r="AA15" s="9"/>
      <c r="AB15" s="9"/>
      <c r="AC15" s="9"/>
      <c r="AD15" s="9"/>
      <c r="AE15" s="9"/>
      <c r="AF15" s="9"/>
      <c r="AG15" s="9"/>
      <c r="AH15" s="244">
        <f t="shared" si="2"/>
        <v>0</v>
      </c>
      <c r="AI15" s="245"/>
      <c r="AJ15" s="388" t="s">
        <v>1925</v>
      </c>
      <c r="AK15" s="388" t="s">
        <v>1926</v>
      </c>
      <c r="AL15" s="9"/>
      <c r="AM15" s="9"/>
      <c r="AN15" s="9"/>
      <c r="AO15" s="9"/>
      <c r="AP15" s="9"/>
      <c r="AQ15" s="9"/>
      <c r="AR15" s="9"/>
      <c r="AS15" s="246"/>
      <c r="AT15" s="195"/>
    </row>
    <row r="16" spans="1:46" s="1" customFormat="1" ht="15" x14ac:dyDescent="0.2">
      <c r="A16" s="9"/>
      <c r="B16" s="137" t="s">
        <v>1918</v>
      </c>
      <c r="C16" s="434" t="s">
        <v>1883</v>
      </c>
      <c r="D16" s="137" t="s">
        <v>1917</v>
      </c>
      <c r="E16" s="436" t="s">
        <v>1909</v>
      </c>
      <c r="F16" s="137" t="s">
        <v>1880</v>
      </c>
      <c r="G16" s="137" t="s">
        <v>1887</v>
      </c>
      <c r="H16" s="9"/>
      <c r="I16" s="9"/>
      <c r="J16" s="9"/>
      <c r="K16" s="9"/>
      <c r="L16" s="9"/>
      <c r="M16" s="9"/>
      <c r="N16" s="9"/>
      <c r="O16" s="9"/>
      <c r="P16" s="242">
        <f t="shared" si="0"/>
        <v>0</v>
      </c>
      <c r="Q16" s="9"/>
      <c r="R16" s="9"/>
      <c r="S16" s="9"/>
      <c r="T16" s="9"/>
      <c r="U16" s="9"/>
      <c r="V16" s="9"/>
      <c r="W16" s="9">
        <v>1</v>
      </c>
      <c r="X16" s="243">
        <v>43483</v>
      </c>
      <c r="Y16" s="438">
        <f t="shared" si="1"/>
        <v>1</v>
      </c>
      <c r="Z16" s="9"/>
      <c r="AA16" s="9"/>
      <c r="AB16" s="9"/>
      <c r="AC16" s="9"/>
      <c r="AD16" s="9"/>
      <c r="AE16" s="9"/>
      <c r="AF16" s="9"/>
      <c r="AG16" s="9"/>
      <c r="AH16" s="244">
        <f t="shared" si="2"/>
        <v>0</v>
      </c>
      <c r="AI16" s="245"/>
      <c r="AJ16" s="388" t="s">
        <v>1925</v>
      </c>
      <c r="AK16" s="388" t="s">
        <v>1926</v>
      </c>
      <c r="AL16" s="9"/>
      <c r="AM16" s="9"/>
      <c r="AN16" s="9"/>
      <c r="AO16" s="9"/>
      <c r="AP16" s="9"/>
      <c r="AQ16" s="9"/>
      <c r="AR16" s="9"/>
      <c r="AS16" s="246"/>
      <c r="AT16" s="195"/>
    </row>
    <row r="17" spans="1:46" s="1" customFormat="1" ht="15" x14ac:dyDescent="0.2">
      <c r="A17" s="9"/>
      <c r="B17" s="137" t="s">
        <v>1920</v>
      </c>
      <c r="C17" s="433" t="s">
        <v>1885</v>
      </c>
      <c r="D17" s="137" t="s">
        <v>1919</v>
      </c>
      <c r="E17" s="435" t="s">
        <v>1908</v>
      </c>
      <c r="F17" s="137" t="s">
        <v>1880</v>
      </c>
      <c r="G17" s="137" t="s">
        <v>1887</v>
      </c>
      <c r="H17" s="9"/>
      <c r="I17" s="9"/>
      <c r="J17" s="9"/>
      <c r="K17" s="9"/>
      <c r="L17" s="9"/>
      <c r="M17" s="9"/>
      <c r="N17" s="9"/>
      <c r="O17" s="9"/>
      <c r="P17" s="242">
        <f t="shared" si="0"/>
        <v>0</v>
      </c>
      <c r="Q17" s="9"/>
      <c r="R17" s="9"/>
      <c r="S17" s="9"/>
      <c r="T17" s="9"/>
      <c r="U17" s="9"/>
      <c r="V17" s="9"/>
      <c r="W17" s="9">
        <v>1</v>
      </c>
      <c r="X17" s="437">
        <v>43713</v>
      </c>
      <c r="Y17" s="438">
        <f t="shared" si="1"/>
        <v>1</v>
      </c>
      <c r="Z17" s="9"/>
      <c r="AA17" s="9"/>
      <c r="AB17" s="9"/>
      <c r="AC17" s="9"/>
      <c r="AD17" s="9"/>
      <c r="AE17" s="9"/>
      <c r="AF17" s="9"/>
      <c r="AG17" s="9"/>
      <c r="AH17" s="244">
        <f t="shared" si="2"/>
        <v>0</v>
      </c>
      <c r="AI17" s="245"/>
      <c r="AJ17" s="388" t="s">
        <v>1925</v>
      </c>
      <c r="AK17" s="388" t="s">
        <v>1926</v>
      </c>
      <c r="AL17" s="9"/>
      <c r="AM17" s="9"/>
      <c r="AN17" s="9"/>
      <c r="AO17" s="9"/>
      <c r="AP17" s="9"/>
      <c r="AQ17" s="9"/>
      <c r="AR17" s="9"/>
      <c r="AS17" s="246"/>
      <c r="AT17" s="195"/>
    </row>
    <row r="18" spans="1:46" s="1" customFormat="1" ht="25.5" x14ac:dyDescent="0.2">
      <c r="A18" s="9"/>
      <c r="B18" s="137" t="s">
        <v>1902</v>
      </c>
      <c r="C18" s="433" t="s">
        <v>1892</v>
      </c>
      <c r="D18" s="137" t="s">
        <v>1903</v>
      </c>
      <c r="E18" s="137" t="s">
        <v>1894</v>
      </c>
      <c r="F18" s="137" t="s">
        <v>1895</v>
      </c>
      <c r="G18" s="137" t="s">
        <v>1904</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8</v>
      </c>
      <c r="AG18" s="243">
        <v>43641</v>
      </c>
      <c r="AH18" s="244">
        <f t="shared" si="2"/>
        <v>8</v>
      </c>
      <c r="AI18" s="245"/>
      <c r="AJ18" s="388" t="s">
        <v>1925</v>
      </c>
      <c r="AK18" s="388" t="s">
        <v>1926</v>
      </c>
      <c r="AL18" s="9"/>
      <c r="AM18" s="9"/>
      <c r="AN18" s="9"/>
      <c r="AO18" s="9"/>
      <c r="AP18" s="388">
        <v>1</v>
      </c>
      <c r="AQ18" s="388" t="s">
        <v>1927</v>
      </c>
      <c r="AR18" s="388" t="s">
        <v>1887</v>
      </c>
      <c r="AS18" s="246" t="s">
        <v>1929</v>
      </c>
      <c r="AT18" s="195"/>
    </row>
    <row r="19" spans="1:46" s="1" customFormat="1" ht="25.5" x14ac:dyDescent="0.2">
      <c r="A19" s="9"/>
      <c r="B19" s="435" t="s">
        <v>1923</v>
      </c>
      <c r="C19" s="137" t="s">
        <v>1884</v>
      </c>
      <c r="D19" s="137" t="s">
        <v>1924</v>
      </c>
      <c r="E19" s="435" t="s">
        <v>1912</v>
      </c>
      <c r="F19" s="137" t="s">
        <v>1880</v>
      </c>
      <c r="G19" s="137" t="s">
        <v>1887</v>
      </c>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v>1</v>
      </c>
      <c r="AG19" s="243">
        <v>43690</v>
      </c>
      <c r="AH19" s="244">
        <f>SUM($Z19:$AF19)</f>
        <v>1</v>
      </c>
      <c r="AI19" s="245"/>
      <c r="AJ19" s="388" t="s">
        <v>1925</v>
      </c>
      <c r="AK19" s="388" t="s">
        <v>1926</v>
      </c>
      <c r="AL19" s="9"/>
      <c r="AM19" s="9"/>
      <c r="AN19" s="9"/>
      <c r="AO19" s="9"/>
      <c r="AP19" s="9"/>
      <c r="AQ19" s="9"/>
      <c r="AR19" s="9"/>
      <c r="AS19" s="246"/>
      <c r="AT19" s="195"/>
    </row>
    <row r="20" spans="1:46" s="1" customFormat="1" ht="25.5" x14ac:dyDescent="0.2">
      <c r="A20" s="9"/>
      <c r="B20" s="137" t="s">
        <v>1896</v>
      </c>
      <c r="C20" s="137" t="s">
        <v>1888</v>
      </c>
      <c r="D20" s="137" t="s">
        <v>1897</v>
      </c>
      <c r="E20" s="137" t="s">
        <v>1898</v>
      </c>
      <c r="F20" s="137" t="s">
        <v>1880</v>
      </c>
      <c r="G20" s="137" t="s">
        <v>1887</v>
      </c>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9">
        <v>1</v>
      </c>
      <c r="AG20" s="243">
        <v>43536</v>
      </c>
      <c r="AH20" s="244">
        <f t="shared" si="2"/>
        <v>1</v>
      </c>
      <c r="AI20" s="245"/>
      <c r="AJ20" s="388" t="s">
        <v>1925</v>
      </c>
      <c r="AK20" s="388" t="s">
        <v>1926</v>
      </c>
      <c r="AL20" s="9"/>
      <c r="AM20" s="9"/>
      <c r="AN20" s="9"/>
      <c r="AO20" s="9"/>
      <c r="AP20" s="9"/>
      <c r="AQ20" s="9"/>
      <c r="AR20" s="9"/>
      <c r="AS20" s="246"/>
      <c r="AT20" s="195"/>
    </row>
    <row r="21" spans="1:46" s="1" customFormat="1" ht="25.5" x14ac:dyDescent="0.2">
      <c r="A21" s="9"/>
      <c r="B21" s="137" t="s">
        <v>1899</v>
      </c>
      <c r="C21" s="137" t="s">
        <v>1889</v>
      </c>
      <c r="D21" s="137" t="s">
        <v>1900</v>
      </c>
      <c r="E21" s="137" t="s">
        <v>1901</v>
      </c>
      <c r="F21" s="137" t="s">
        <v>1880</v>
      </c>
      <c r="G21" s="137" t="s">
        <v>1887</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v>1</v>
      </c>
      <c r="AG21" s="243">
        <v>43713</v>
      </c>
      <c r="AH21" s="244">
        <f t="shared" si="2"/>
        <v>1</v>
      </c>
      <c r="AI21" s="245"/>
      <c r="AJ21" s="388" t="s">
        <v>1925</v>
      </c>
      <c r="AK21" s="388" t="s">
        <v>1926</v>
      </c>
      <c r="AL21" s="9"/>
      <c r="AM21" s="9"/>
      <c r="AN21" s="9"/>
      <c r="AO21" s="9"/>
      <c r="AP21" s="9"/>
      <c r="AQ21" s="9"/>
      <c r="AR21" s="9"/>
      <c r="AS21" s="246"/>
      <c r="AT21" s="195"/>
    </row>
    <row r="22" spans="1:46" s="1" customFormat="1" ht="25.5" x14ac:dyDescent="0.2">
      <c r="A22" s="9"/>
      <c r="B22" s="137" t="s">
        <v>1905</v>
      </c>
      <c r="C22" s="137" t="s">
        <v>1890</v>
      </c>
      <c r="D22" s="137" t="s">
        <v>1906</v>
      </c>
      <c r="E22" s="137" t="s">
        <v>1907</v>
      </c>
      <c r="F22" s="137" t="s">
        <v>1880</v>
      </c>
      <c r="G22" s="137" t="s">
        <v>1887</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1</v>
      </c>
      <c r="AG22" s="243">
        <v>43641</v>
      </c>
      <c r="AH22" s="244">
        <f t="shared" si="2"/>
        <v>1</v>
      </c>
      <c r="AI22" s="245"/>
      <c r="AJ22" s="388" t="s">
        <v>1925</v>
      </c>
      <c r="AK22" s="388" t="s">
        <v>1926</v>
      </c>
      <c r="AL22" s="9"/>
      <c r="AM22" s="9"/>
      <c r="AN22" s="9"/>
      <c r="AO22" s="9"/>
      <c r="AP22" s="9"/>
      <c r="AQ22" s="9"/>
      <c r="AR22" s="9"/>
      <c r="AS22" s="246"/>
      <c r="AT22" s="195"/>
    </row>
    <row r="23" spans="1:46" s="1" customFormat="1" ht="15" x14ac:dyDescent="0.2">
      <c r="A23" s="9"/>
      <c r="B23" s="137" t="s">
        <v>1922</v>
      </c>
      <c r="C23" s="137" t="s">
        <v>1891</v>
      </c>
      <c r="D23" s="137" t="s">
        <v>1921</v>
      </c>
      <c r="E23" s="435" t="s">
        <v>1913</v>
      </c>
      <c r="F23" s="137" t="s">
        <v>1880</v>
      </c>
      <c r="G23" s="137" t="s">
        <v>1887</v>
      </c>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v>1</v>
      </c>
      <c r="AG23" s="243">
        <v>43571</v>
      </c>
      <c r="AH23" s="244">
        <f t="shared" si="2"/>
        <v>1</v>
      </c>
      <c r="AI23" s="245"/>
      <c r="AJ23" s="388" t="s">
        <v>1925</v>
      </c>
      <c r="AK23" s="388" t="s">
        <v>1926</v>
      </c>
      <c r="AL23" s="9"/>
      <c r="AM23" s="9"/>
      <c r="AN23" s="9"/>
      <c r="AO23" s="9"/>
      <c r="AP23" s="9"/>
      <c r="AQ23" s="9"/>
      <c r="AR23" s="9"/>
      <c r="AS23" s="246"/>
      <c r="AT23" s="195"/>
    </row>
    <row r="24" spans="1:46" s="1" customFormat="1" x14ac:dyDescent="0.2">
      <c r="A24" s="9"/>
      <c r="B24" s="137"/>
      <c r="C24" s="137"/>
      <c r="D24" s="137"/>
      <c r="E24" s="137"/>
      <c r="F24" s="137"/>
      <c r="G24" s="137"/>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388"/>
      <c r="C25" s="388"/>
      <c r="D25" s="388"/>
      <c r="E25" s="388"/>
      <c r="F25" s="388"/>
      <c r="G25" s="388"/>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388"/>
      <c r="C26" s="388"/>
      <c r="D26" s="388"/>
      <c r="E26" s="388"/>
      <c r="F26" s="388"/>
      <c r="G26" s="388"/>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388"/>
      <c r="C27" s="388"/>
      <c r="D27" s="388"/>
      <c r="E27" s="388"/>
      <c r="F27" s="388"/>
      <c r="G27" s="388"/>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388"/>
      <c r="C28" s="388"/>
      <c r="D28" s="388"/>
      <c r="E28" s="388"/>
      <c r="F28" s="388"/>
      <c r="G28" s="388"/>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388"/>
      <c r="C29" s="388"/>
      <c r="D29" s="388"/>
      <c r="E29" s="388"/>
      <c r="F29" s="388"/>
      <c r="G29" s="388"/>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388"/>
      <c r="C30" s="388"/>
      <c r="D30" s="388"/>
      <c r="E30" s="388"/>
      <c r="F30" s="388"/>
      <c r="G30" s="388"/>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388"/>
      <c r="C31" s="388"/>
      <c r="D31" s="388"/>
      <c r="E31" s="388"/>
      <c r="F31" s="388"/>
      <c r="G31" s="388"/>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388"/>
      <c r="C32" s="388"/>
      <c r="D32" s="388"/>
      <c r="E32" s="388"/>
      <c r="F32" s="388"/>
      <c r="G32" s="388"/>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388"/>
      <c r="C33" s="388"/>
      <c r="D33" s="388"/>
      <c r="E33" s="388"/>
      <c r="F33" s="388"/>
      <c r="G33" s="388"/>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388"/>
      <c r="C34" s="388"/>
      <c r="D34" s="388"/>
      <c r="E34" s="388"/>
      <c r="F34" s="388"/>
      <c r="G34" s="388"/>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388"/>
      <c r="C35" s="388"/>
      <c r="D35" s="388"/>
      <c r="E35" s="388"/>
      <c r="F35" s="388"/>
      <c r="G35" s="388"/>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mgDUnVSskMZ3EOdVzEszAD8KJ0bEHBMGYO1BAxQz5J62PiNZL7cY1yFexpwlhgoo2QjHOvSma55DesbUISMqpQ==" saltValue="gx3zTW2x4gSTrEDJLyTwn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13 F13:G13 G14:G17 B14:B17 F15:G17 B33:C1000 F32:G1000 B32 AJ13:AJ1000">
    <cfRule type="expression" dxfId="57" priority="30">
      <formula>AND(ISBLANK(B13),SUM(COUNTIF($A13:$O13,"&lt;&gt;"&amp;""),COUNTIF($Q13:$X13,"&lt;&gt;"&amp;""),COUNTIF($Z13:$AG13,"&lt;&gt;"&amp;""),COUNTIF($AI13:$AS13,"&lt;&gt;"&amp;"")&gt;0))</formula>
    </cfRule>
  </conditionalFormatting>
  <conditionalFormatting sqref="Q13:W1000 Z13:AF1000">
    <cfRule type="expression" dxfId="56" priority="49">
      <formula>AND(ISBLANK(Q13),SUM(COUNTIF($A13:$O13,"&lt;&gt;"&amp;""),COUNTIF($Q13:$X13,"&lt;&gt;"&amp;""),COUNTIF($Z13:$AG13,"&lt;&gt;"&amp;""),COUNTIF($AI13:$AS13,"&lt;&gt;"&amp;"")&gt;0))</formula>
    </cfRule>
  </conditionalFormatting>
  <conditionalFormatting sqref="AL13:AL1000">
    <cfRule type="expression" dxfId="55" priority="46">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54" priority="45">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53" priority="25">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52" priority="24">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51" priority="34">
      <formula>AND(ISBLANK(O13),SUM(COUNTIF(H13:O13,"&lt;&gt;"&amp;"")&gt;0))</formula>
    </cfRule>
    <cfRule type="expression" dxfId="50" priority="50">
      <formula>ISTEXT(O13)</formula>
    </cfRule>
  </conditionalFormatting>
  <conditionalFormatting sqref="X13:X1000">
    <cfRule type="expression" dxfId="49" priority="41">
      <formula>ISTEXT(X13)</formula>
    </cfRule>
  </conditionalFormatting>
  <conditionalFormatting sqref="X13:X1000">
    <cfRule type="expression" dxfId="48" priority="33">
      <formula>AND(ISBLANK(X13),SUM(COUNTIF(Q13:X13,"&lt;&gt;"&amp;"")&gt;0))</formula>
    </cfRule>
  </conditionalFormatting>
  <conditionalFormatting sqref="AG13:AG1000">
    <cfRule type="expression" dxfId="47" priority="39">
      <formula>ISTEXT(AG13)</formula>
    </cfRule>
  </conditionalFormatting>
  <conditionalFormatting sqref="AG13:AG1000">
    <cfRule type="expression" dxfId="46" priority="32">
      <formula>AND(ISBLANK(AG13),SUM(COUNTIF(Z13:AG13,"&lt;&gt;"&amp;"")&gt;0))</formula>
    </cfRule>
  </conditionalFormatting>
  <conditionalFormatting sqref="H13:N1000">
    <cfRule type="expression" priority="37" stopIfTrue="1">
      <formula>COUNTIF($H13:$N13,"&lt;&gt;"&amp;"")&gt;0</formula>
    </cfRule>
    <cfRule type="expression" dxfId="45" priority="42">
      <formula>AND(ISBLANK(H13),SUM(COUNTIF($A13:$O13,"&lt;&gt;"&amp;""),COUNTIF($Q13:$X13,"&lt;&gt;"&amp;""),COUNTIF($Z13:$AG13,"&lt;&gt;"&amp;""),COUNTIF($AI13:$AS13,"&lt;&gt;"&amp;"")&gt;0))</formula>
    </cfRule>
  </conditionalFormatting>
  <conditionalFormatting sqref="Q13:W1000">
    <cfRule type="expression" priority="36" stopIfTrue="1">
      <formula>COUNTIF($Q13:$W13,"&lt;&gt;"&amp;"")&gt;0</formula>
    </cfRule>
  </conditionalFormatting>
  <conditionalFormatting sqref="Z13:AF1000">
    <cfRule type="expression" priority="35" stopIfTrue="1">
      <formula>COUNTIF($Z13:$AF13,"&lt;&gt;"&amp;"")&gt;0</formula>
    </cfRule>
  </conditionalFormatting>
  <conditionalFormatting sqref="A13:A1000 C13 C19:C22 B13:B23 D15:D23 B33:D1000 B32 D32">
    <cfRule type="expression" dxfId="44" priority="31">
      <formula>LEN(A13)&gt;256</formula>
    </cfRule>
  </conditionalFormatting>
  <conditionalFormatting sqref="D13">
    <cfRule type="expression" dxfId="43" priority="28">
      <formula>LEN(D13)&gt;256</formula>
    </cfRule>
  </conditionalFormatting>
  <conditionalFormatting sqref="E13 E15:E18 E32:E1000 E20:E23">
    <cfRule type="expression" dxfId="42" priority="27">
      <formula>LEN($E$13)&gt;256</formula>
    </cfRule>
  </conditionalFormatting>
  <conditionalFormatting sqref="AS13:AS1000">
    <cfRule type="expression" dxfId="41" priority="26">
      <formula>LEN(AS13)&gt;4000</formula>
    </cfRule>
  </conditionalFormatting>
  <conditionalFormatting sqref="AN13:AN1000">
    <cfRule type="expression" dxfId="40" priority="44">
      <formula>LEN(AN13)&gt;256</formula>
    </cfRule>
  </conditionalFormatting>
  <conditionalFormatting sqref="AO13:AO1000">
    <cfRule type="expression" dxfId="39" priority="43">
      <formula>LEN(AO13)&gt;256</formula>
    </cfRule>
  </conditionalFormatting>
  <conditionalFormatting sqref="C20:C22">
    <cfRule type="expression" dxfId="38" priority="67">
      <formula>AND(ISBLANK(C20),SUM(COUNTIF($A14:$O14,"&lt;&gt;"&amp;""),COUNTIF($Q14:$X14,"&lt;&gt;"&amp;""),COUNTIF($Z14:$AG14,"&lt;&gt;"&amp;""),COUNTIF($AI14:$AS14,"&lt;&gt;"&amp;"")&gt;0))</formula>
    </cfRule>
  </conditionalFormatting>
  <conditionalFormatting sqref="C23">
    <cfRule type="expression" dxfId="37" priority="11">
      <formula>LEN(C23)&gt;256</formula>
    </cfRule>
  </conditionalFormatting>
  <conditionalFormatting sqref="C14 F14">
    <cfRule type="expression" dxfId="36" priority="22">
      <formula>AND(ISBLANK(C14),SUM(COUNTIF($A14:$O14,"&lt;&gt;"&amp;""),COUNTIF($Q14:$X14,"&lt;&gt;"&amp;""),COUNTIF($Z14:$AG14,"&lt;&gt;"&amp;""),COUNTIF($AI14:$AS14,"&lt;&gt;"&amp;"")&gt;0))</formula>
    </cfRule>
  </conditionalFormatting>
  <conditionalFormatting sqref="C14">
    <cfRule type="expression" dxfId="35" priority="23">
      <formula>LEN(C14)&gt;256</formula>
    </cfRule>
  </conditionalFormatting>
  <conditionalFormatting sqref="D14">
    <cfRule type="expression" dxfId="34" priority="21">
      <formula>LEN(D14)&gt;256</formula>
    </cfRule>
  </conditionalFormatting>
  <conditionalFormatting sqref="E14">
    <cfRule type="expression" dxfId="33" priority="20">
      <formula>LEN($E$13)&gt;256</formula>
    </cfRule>
  </conditionalFormatting>
  <conditionalFormatting sqref="C15">
    <cfRule type="expression" dxfId="32" priority="18">
      <formula>LEN(C15)&gt;256</formula>
    </cfRule>
  </conditionalFormatting>
  <conditionalFormatting sqref="C15">
    <cfRule type="expression" dxfId="31" priority="19">
      <formula>AND(ISBLANK(C15),SUM(COUNTIF($A5:$O5,"&lt;&gt;"&amp;""),COUNTIF($Q5:$X5,"&lt;&gt;"&amp;""),COUNTIF($Z5:$AG5,"&lt;&gt;"&amp;""),COUNTIF($AI5:$AS5,"&lt;&gt;"&amp;"")&gt;0))</formula>
    </cfRule>
  </conditionalFormatting>
  <conditionalFormatting sqref="C16">
    <cfRule type="expression" dxfId="30" priority="16">
      <formula>LEN(C16)&gt;256</formula>
    </cfRule>
  </conditionalFormatting>
  <conditionalFormatting sqref="C16">
    <cfRule type="expression" dxfId="29" priority="17">
      <formula>AND(ISBLANK(C16),SUM(COUNTIF($A6:$O6,"&lt;&gt;"&amp;""),COUNTIF($Q6:$X6,"&lt;&gt;"&amp;""),COUNTIF($Z6:$AG6,"&lt;&gt;"&amp;""),COUNTIF($AI6:$AS6,"&lt;&gt;"&amp;"")&gt;0))</formula>
    </cfRule>
  </conditionalFormatting>
  <conditionalFormatting sqref="C19">
    <cfRule type="expression" dxfId="28" priority="15">
      <formula>AND(ISBLANK(C19),SUM(COUNTIF($A13:$O13,"&lt;&gt;"&amp;""),COUNTIF($Q13:$X13,"&lt;&gt;"&amp;""),COUNTIF($Z13:$AG13,"&lt;&gt;"&amp;""),COUNTIF($AI13:$AS13,"&lt;&gt;"&amp;"")&gt;0))</formula>
    </cfRule>
  </conditionalFormatting>
  <conditionalFormatting sqref="C20">
    <cfRule type="expression" dxfId="27" priority="14">
      <formula>AND(ISBLANK(C20),SUM(COUNTIF($A13:$O13,"&lt;&gt;"&amp;""),COUNTIF($Q13:$X13,"&lt;&gt;"&amp;""),COUNTIF($Z13:$AG13,"&lt;&gt;"&amp;""),COUNTIF($AI13:$AS13,"&lt;&gt;"&amp;"")&gt;0))</formula>
    </cfRule>
  </conditionalFormatting>
  <conditionalFormatting sqref="C21">
    <cfRule type="expression" dxfId="26" priority="13">
      <formula>AND(ISBLANK(C21),SUM(COUNTIF($A14:$O14,"&lt;&gt;"&amp;""),COUNTIF($Q14:$X14,"&lt;&gt;"&amp;""),COUNTIF($Z14:$AG14,"&lt;&gt;"&amp;""),COUNTIF($AI14:$AS14,"&lt;&gt;"&amp;"")&gt;0))</formula>
    </cfRule>
  </conditionalFormatting>
  <conditionalFormatting sqref="C23">
    <cfRule type="expression" dxfId="25" priority="12">
      <formula>AND(ISBLANK(C23),SUM(COUNTIF($A17:$O17,"&lt;&gt;"&amp;""),COUNTIF($Q17:$X17,"&lt;&gt;"&amp;""),COUNTIF($Z17:$AG17,"&lt;&gt;"&amp;""),COUNTIF($AI17:$AS17,"&lt;&gt;"&amp;"")&gt;0))</formula>
    </cfRule>
  </conditionalFormatting>
  <conditionalFormatting sqref="B19:C19 B20:B23 B18 F18:G23">
    <cfRule type="expression" dxfId="24" priority="106">
      <formula>AND(ISBLANK(B18),SUM(COUNTIF($A22:$O22,"&lt;&gt;"&amp;""),COUNTIF($Q22:$X22,"&lt;&gt;"&amp;""),COUNTIF($Z22:$AG22,"&lt;&gt;"&amp;""),COUNTIF($AI22:$AS22,"&lt;&gt;"&amp;"")&gt;0))</formula>
    </cfRule>
  </conditionalFormatting>
  <conditionalFormatting sqref="B24:C27 F24:G27">
    <cfRule type="expression" dxfId="23" priority="9">
      <formula>AND(ISBLANK(B24),SUM(COUNTIF($A24:$O24,"&lt;&gt;"&amp;""),COUNTIF($Q24:$X24,"&lt;&gt;"&amp;""),COUNTIF($Z24:$AG24,"&lt;&gt;"&amp;""),COUNTIF($AI24:$AS24,"&lt;&gt;"&amp;"")&gt;0))</formula>
    </cfRule>
  </conditionalFormatting>
  <conditionalFormatting sqref="B24:D27">
    <cfRule type="expression" dxfId="22" priority="10">
      <formula>LEN(B24)&gt;256</formula>
    </cfRule>
  </conditionalFormatting>
  <conditionalFormatting sqref="E24:E27">
    <cfRule type="expression" dxfId="21" priority="8">
      <formula>LEN($E$13)&gt;256</formula>
    </cfRule>
  </conditionalFormatting>
  <conditionalFormatting sqref="B28:C31 F28:G31">
    <cfRule type="expression" dxfId="20" priority="6">
      <formula>AND(ISBLANK(B28),SUM(COUNTIF($A28:$O28,"&lt;&gt;"&amp;""),COUNTIF($Q28:$X28,"&lt;&gt;"&amp;""),COUNTIF($Z28:$AG28,"&lt;&gt;"&amp;""),COUNTIF($AI28:$AS28,"&lt;&gt;"&amp;"")&gt;0))</formula>
    </cfRule>
  </conditionalFormatting>
  <conditionalFormatting sqref="B28:D31">
    <cfRule type="expression" dxfId="19" priority="7">
      <formula>LEN(B28)&gt;256</formula>
    </cfRule>
  </conditionalFormatting>
  <conditionalFormatting sqref="E28:E31">
    <cfRule type="expression" dxfId="18" priority="5">
      <formula>LEN($E$13)&gt;256</formula>
    </cfRule>
  </conditionalFormatting>
  <conditionalFormatting sqref="C32">
    <cfRule type="expression" dxfId="17" priority="3">
      <formula>AND(ISBLANK(C32),SUM(COUNTIF($A32:$O32,"&lt;&gt;"&amp;""),COUNTIF($Q32:$X32,"&lt;&gt;"&amp;""),COUNTIF($Z32:$AG32,"&lt;&gt;"&amp;""),COUNTIF($AI32:$AS32,"&lt;&gt;"&amp;"")&gt;0))</formula>
    </cfRule>
  </conditionalFormatting>
  <conditionalFormatting sqref="C32">
    <cfRule type="expression" dxfId="16" priority="4">
      <formula>LEN(C32)&gt;256</formula>
    </cfRule>
  </conditionalFormatting>
  <conditionalFormatting sqref="E19">
    <cfRule type="expression" dxfId="15" priority="1">
      <formula>LEN(E19)&gt;256</formula>
    </cfRule>
  </conditionalFormatting>
  <conditionalFormatting sqref="E19">
    <cfRule type="expression" dxfId="14" priority="2">
      <formula>AND(ISBLANK(E19),SUM(COUNTIF($A23:$O23,"&lt;&gt;"&amp;""),COUNTIF($Q23:$X23,"&lt;&gt;"&amp;""),COUNTIF($Z23:$AG23,"&lt;&gt;"&amp;""),COUNTIF($AI23:$AS23,"&lt;&gt;"&amp;"")&gt;0))</formula>
    </cfRule>
  </conditionalFormatting>
  <dataValidations count="21">
    <dataValidation type="list" allowBlank="1" showInputMessage="1" showErrorMessage="1" sqref="F1:F3 F9 F13:F23 F28: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 C28:C1000 C19:C22" xr:uid="{00000000-0002-0000-0500-000015000000}"/>
    <dataValidation type="list" allowBlank="1" showInputMessage="1" showErrorMessage="1" error="Please enter R for Rental or O for Ownership. Please guess if you do not know. " sqref="G28:G1048576 G13:G23" xr:uid="{00000000-0002-0000-0500-000012000000}">
      <formula1>"R,O"</formula1>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J27" sqref="J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St. Helena</v>
      </c>
      <c r="C1" s="280"/>
      <c r="D1" s="358"/>
      <c r="E1" s="360" t="s">
        <v>8</v>
      </c>
      <c r="F1" s="360"/>
      <c r="G1" s="360"/>
      <c r="H1" s="360"/>
      <c r="I1" s="498" t="s">
        <v>1365</v>
      </c>
      <c r="J1" s="499"/>
      <c r="K1" s="499"/>
      <c r="L1" s="499"/>
      <c r="M1" s="500"/>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2" t="s">
        <v>1286</v>
      </c>
      <c r="J2" s="503"/>
      <c r="K2" s="503"/>
      <c r="L2" s="503"/>
      <c r="M2" s="504"/>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6" t="s">
        <v>13</v>
      </c>
      <c r="B7" s="506"/>
      <c r="C7" s="506"/>
      <c r="D7" s="506"/>
      <c r="E7" s="506"/>
      <c r="F7" s="506"/>
      <c r="G7" s="506"/>
      <c r="H7" s="506"/>
      <c r="I7" s="506"/>
      <c r="J7" s="506"/>
      <c r="K7" s="506"/>
      <c r="L7" s="506"/>
      <c r="M7" s="506"/>
      <c r="N7" s="506"/>
    </row>
    <row r="8" spans="1:45" ht="18" x14ac:dyDescent="0.25">
      <c r="A8" s="506" t="s">
        <v>79</v>
      </c>
      <c r="B8" s="506"/>
      <c r="C8" s="506"/>
      <c r="D8" s="506"/>
      <c r="E8" s="506"/>
      <c r="F8" s="506"/>
      <c r="G8" s="506"/>
      <c r="H8" s="506"/>
      <c r="I8" s="506"/>
      <c r="J8" s="506"/>
      <c r="K8" s="506"/>
      <c r="L8" s="506"/>
      <c r="M8" s="506"/>
      <c r="N8" s="506"/>
    </row>
    <row r="9" spans="1:45" ht="18" x14ac:dyDescent="0.25">
      <c r="A9" s="506" t="s">
        <v>14</v>
      </c>
      <c r="B9" s="506"/>
      <c r="C9" s="506"/>
      <c r="D9" s="506"/>
      <c r="E9" s="506"/>
      <c r="F9" s="506"/>
      <c r="G9" s="506"/>
      <c r="H9" s="506"/>
      <c r="I9" s="506"/>
      <c r="J9" s="506"/>
      <c r="K9" s="506"/>
      <c r="L9" s="506"/>
      <c r="M9" s="506"/>
      <c r="N9" s="506"/>
    </row>
    <row r="10" spans="1:45" x14ac:dyDescent="0.2">
      <c r="A10" s="85"/>
      <c r="B10" s="85"/>
      <c r="C10" s="178">
        <v>1</v>
      </c>
      <c r="D10" s="505">
        <v>2</v>
      </c>
      <c r="E10" s="505"/>
      <c r="F10" s="505"/>
      <c r="G10" s="505"/>
      <c r="H10" s="505"/>
      <c r="I10" s="505"/>
      <c r="J10" s="505"/>
      <c r="K10" s="505"/>
      <c r="L10" s="505"/>
      <c r="M10" s="178">
        <v>3</v>
      </c>
      <c r="N10" s="178">
        <v>4</v>
      </c>
    </row>
    <row r="11" spans="1:45" ht="58.5" customHeight="1" thickBot="1" x14ac:dyDescent="0.25">
      <c r="A11" s="493" t="s">
        <v>15</v>
      </c>
      <c r="B11" s="49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4" t="s">
        <v>16</v>
      </c>
      <c r="B13" s="175" t="s">
        <v>5</v>
      </c>
      <c r="C13" s="501">
        <f>VLOOKUP($B$1,'RHNA Allocations'!$C$2:$H$540,2,0)</f>
        <v>8</v>
      </c>
      <c r="D13" s="388">
        <f>IF(D$11=$B$5,'[1]Table A2'!$Q$12+'[1]Table F'!$F$16+'[1]Table F'!$G$16,IF(D$11&lt;$B$5,(VLOOKUP(CONCATENATE($B$4," ",D$11),'[1]RHNA past year values'!$D$2:$V$2433,4,0)),0))</f>
        <v>0</v>
      </c>
      <c r="E13" s="388"/>
      <c r="F13" s="388">
        <f>IF(F$11=$B$5,'[1]Table A2'!$Q$12+'[1]Table F'!$F$16+'[1]Table F'!$G$16,IF(F$11&lt;$B$5,(VLOOKUP(CONCATENATE($B$4," ",F$11),'[1]RHNA past year values'!$D$2:$V$2433,4,0)),0))</f>
        <v>0</v>
      </c>
      <c r="G13" s="388">
        <f>IF(G$11=$B$5,'[1]Table A2'!$Q$12+'[1]Table F'!$F$16+'[1]Table F'!$G$16,IF(G$11&lt;$B$5,(VLOOKUP(CONCATENATE($B$4," ",G$11),'[1]RHNA past year values'!$D$2:$V$2433,4,0)),0))</f>
        <v>0</v>
      </c>
      <c r="H13" s="9">
        <f ca="1">IF(H$11=$B$2,'Table A2'!$Q$12+'Table F'!$F$16+'Table F'!$G$16,IF(H$11&lt;$B$2,(VLOOKUP($B$1,INDIRECT("'RHNA " &amp; H$11 &amp; "'!$A:$B"),2,FALSE)),0))</f>
        <v>2</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7">
        <f ca="1">SUM(D13:L13)+SUM(D14:L14)</f>
        <v>2</v>
      </c>
      <c r="N13" s="495">
        <f ca="1">MAX(0,C13-M13)</f>
        <v>6</v>
      </c>
      <c r="O13" s="293" t="s">
        <v>1515</v>
      </c>
    </row>
    <row r="14" spans="1:45" x14ac:dyDescent="0.2">
      <c r="A14" s="494"/>
      <c r="B14" s="175" t="s">
        <v>20</v>
      </c>
      <c r="C14" s="501"/>
      <c r="D14" s="388">
        <f>IF(D$11=$B$5,'[1]Table A2'!$R$12,IF(D$11&lt;$B$5,(VLOOKUP(CONCATENATE($B$4," ",D$11),'[1]RHNA past year values'!$D$2:$V$2433,5,0)),0))</f>
        <v>0</v>
      </c>
      <c r="E14" s="388">
        <f>IF(E$11=$B$5,'[1]Table A2'!$R$12,IF(E$11&lt;$B$5,(VLOOKUP(CONCATENATE($B$4," ",E$11),'[1]RHNA past year values'!$D$2:$V$2433,5,0)),0))</f>
        <v>0</v>
      </c>
      <c r="F14" s="388">
        <f>IF(F$11=$B$5,'[1]Table A2'!$R$12,IF(F$11&lt;$B$5,(VLOOKUP(CONCATENATE($B$4," ",F$11),'[1]RHNA past year values'!$D$2:$V$2433,5,0)),0))</f>
        <v>0</v>
      </c>
      <c r="G14" s="388">
        <f>IF(G$11=$B$5,'[1]Table A2'!$R$12,IF(G$11&lt;$B$5,(VLOOKUP(CONCATENATE($B$4," ",G$11),'[1]RHNA past year values'!$D$2:$V$2433,5,0)),0))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6"/>
      <c r="N14" s="496"/>
      <c r="O14" s="293" t="s">
        <v>1516</v>
      </c>
    </row>
    <row r="15" spans="1:45" x14ac:dyDescent="0.2">
      <c r="A15" s="494" t="s">
        <v>17</v>
      </c>
      <c r="B15" s="175" t="s">
        <v>5</v>
      </c>
      <c r="C15" s="501">
        <f>VLOOKUP($B$1,'RHNA Allocations'!$C$2:$H$540,3,0)</f>
        <v>5</v>
      </c>
      <c r="D15" s="388">
        <f>IF(D$11=$B$5,'[1]Table A2'!$S$12+'[1]Table F'!$H$16,IF(D$11&lt;$B$5,(VLOOKUP(CONCATENATE($B$4," ",D$11),'[1]RHNA past year values'!$D$2:$V$2433,9,0)),0))</f>
        <v>0</v>
      </c>
      <c r="E15" s="388"/>
      <c r="F15" s="388">
        <v>8</v>
      </c>
      <c r="G15" s="388">
        <f>IF(G$11=$B$5,'[1]Table A2'!$S$12+'[1]Table F'!$H$16,IF(G$11&lt;$B$5,(VLOOKUP(CONCATENATE($B$4," ",G$11),'[1]RHNA past year values'!$D$2:$V$2433,9,0)),0))</f>
        <v>0</v>
      </c>
      <c r="H15" s="9">
        <f ca="1">IF(H$11=$B$2,'Table A2'!$S$12+'Table F'!$H$16,IF(H$11&lt;$B$2,(VLOOKUP($B$1,INDIRECT("'RHNA " &amp; H$11 &amp; "'!$A:$D"),4,FALSE)),0))</f>
        <v>6</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7">
        <f ca="1">SUM(D15:L15)+SUM(D16:L16)</f>
        <v>14</v>
      </c>
      <c r="N15" s="495">
        <f ca="1">MAX(0,C15-M15)</f>
        <v>0</v>
      </c>
      <c r="O15" s="293" t="s">
        <v>1517</v>
      </c>
    </row>
    <row r="16" spans="1:45" x14ac:dyDescent="0.2">
      <c r="A16" s="494"/>
      <c r="B16" s="175" t="s">
        <v>20</v>
      </c>
      <c r="C16" s="501"/>
      <c r="D16" s="388">
        <f>IF(D$11=$B$5,'[1]Table A2'!$T$12,IF(D$11&lt;$B$5,(VLOOKUP(CONCATENATE($B$4," ",D$11),'[1]RHNA past year values'!$D$2:$V$2433,10,0)),0))</f>
        <v>0</v>
      </c>
      <c r="E16" s="388">
        <f>IF(E$11=$B$5,'[1]Table A2'!$T$12,IF(E$11&lt;$B$5,(VLOOKUP(CONCATENATE($B$4," ",E$11),'[1]RHNA past year values'!$D$2:$V$2433,10,0)),0))</f>
        <v>0</v>
      </c>
      <c r="F16" s="388">
        <f>IF(F$11=$B$5,'[1]Table A2'!$T$12,IF(F$11&lt;$B$5,(VLOOKUP(CONCATENATE($B$4," ",F$11),'[1]RHNA past year values'!$D$2:$V$2433,10,0)),0))</f>
        <v>0</v>
      </c>
      <c r="G16" s="388">
        <f>IF(G$11=$B$5,'[1]Table A2'!$T$12,IF(G$11&lt;$B$5,(VLOOKUP(CONCATENATE($B$4," ",G$11),'[1]RHNA past year values'!$D$2:$V$2433,10,0)),0))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6"/>
      <c r="N16" s="496"/>
      <c r="O16" s="293" t="s">
        <v>1518</v>
      </c>
    </row>
    <row r="17" spans="1:15" x14ac:dyDescent="0.2">
      <c r="A17" s="494" t="s">
        <v>18</v>
      </c>
      <c r="B17" s="175" t="s">
        <v>5</v>
      </c>
      <c r="C17" s="501">
        <f>VLOOKUP($B$1,'RHNA Allocations'!$C$2:$H$540,4,0)</f>
        <v>5</v>
      </c>
      <c r="D17" s="388">
        <f>IF(D$11=$B$5,'[1]Table A2'!$U$12,0)</f>
        <v>0</v>
      </c>
      <c r="E17" s="388">
        <f>IF(E$11=$B$5,'[1]Table A2'!$U$12,0)</f>
        <v>0</v>
      </c>
      <c r="F17" s="388">
        <f>IF(F$11=$B$5,'[1]Table A2'!$U$12,0)</f>
        <v>0</v>
      </c>
      <c r="G17" s="388">
        <f>IF(G$11=$B$5,'[1]Table A2'!$U$12,0)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7">
        <f ca="1">SUM(D17:L17)+SUM(D18:L18)</f>
        <v>4</v>
      </c>
      <c r="N17" s="495">
        <f ca="1">MAX(0,C17-M17)</f>
        <v>1</v>
      </c>
      <c r="O17" s="293" t="s">
        <v>1519</v>
      </c>
    </row>
    <row r="18" spans="1:15" x14ac:dyDescent="0.2">
      <c r="A18" s="494"/>
      <c r="B18" s="175" t="s">
        <v>20</v>
      </c>
      <c r="C18" s="501"/>
      <c r="D18" s="388">
        <v>4</v>
      </c>
      <c r="E18" s="388">
        <f>IF(E$11=$B$5,'[1]Table A2'!$V$12,IF(E$11&lt;$B$5,(VLOOKUP(CONCATENATE($B$4," ",E$11),'[1]RHNA past year values'!$D$2:$V$2433,13,0)),0))</f>
        <v>0</v>
      </c>
      <c r="F18" s="388">
        <f>IF(F$11=$B$5,'[1]Table A2'!$V$12,IF(F$11&lt;$B$5,(VLOOKUP(CONCATENATE($B$4," ",F$11),'[1]RHNA past year values'!$D$2:$V$2433,13,0)),0))</f>
        <v>0</v>
      </c>
      <c r="G18" s="388">
        <f>IF(G$11=$B$5,'[1]Table A2'!$V$12,IF(G$11&lt;$B$5,(VLOOKUP(CONCATENATE($B$4," ",G$11),'[1]RHNA past year values'!$D$2:$V$2433,13,0)),0))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6"/>
      <c r="N18" s="496"/>
      <c r="O18" s="293" t="s">
        <v>1520</v>
      </c>
    </row>
    <row r="19" spans="1:15" ht="15" thickBot="1" x14ac:dyDescent="0.25">
      <c r="A19" s="163" t="s">
        <v>19</v>
      </c>
      <c r="B19" s="164"/>
      <c r="C19" s="165">
        <f>VLOOKUP($B$1,'RHNA Allocations'!$C$2:$H$540,5,0)</f>
        <v>13</v>
      </c>
      <c r="D19" s="10">
        <v>23</v>
      </c>
      <c r="E19" s="10">
        <v>6</v>
      </c>
      <c r="F19" s="10">
        <v>11</v>
      </c>
      <c r="G19" s="10">
        <v>10</v>
      </c>
      <c r="H19" s="10">
        <f ca="1">IF(H$11=$B$2,'Table A2'!$W$12,IF(H$11&lt;$B$2,(VLOOKUP($B$1,INDIRECT("'RHNA " &amp; H$11 &amp; "'!$A:$H"),8,FALSE)),0))</f>
        <v>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54</v>
      </c>
      <c r="N19" s="167">
        <f ca="1">MAX(0,C19-M19)</f>
        <v>0</v>
      </c>
      <c r="O19" s="293" t="s">
        <v>1521</v>
      </c>
    </row>
    <row r="20" spans="1:15" ht="15" thickTop="1" x14ac:dyDescent="0.2">
      <c r="A20" s="490" t="s">
        <v>75</v>
      </c>
      <c r="B20" s="491"/>
      <c r="C20" s="168">
        <f>SUM(C13:C19)</f>
        <v>31</v>
      </c>
      <c r="D20" s="169"/>
      <c r="E20" s="169"/>
      <c r="F20" s="169"/>
      <c r="G20" s="169"/>
      <c r="H20" s="169"/>
      <c r="I20" s="169"/>
      <c r="J20" s="169"/>
      <c r="K20" s="169"/>
      <c r="L20" s="169"/>
      <c r="M20" s="169"/>
      <c r="N20" s="170"/>
      <c r="O20" s="293" t="s">
        <v>1522</v>
      </c>
    </row>
    <row r="21" spans="1:15" x14ac:dyDescent="0.2">
      <c r="A21" s="492" t="s">
        <v>1750</v>
      </c>
      <c r="B21" s="492"/>
      <c r="C21" s="492"/>
      <c r="D21" s="171">
        <f t="shared" ref="D21:N21" si="0">SUM(D13:D19)</f>
        <v>27</v>
      </c>
      <c r="E21" s="171">
        <f t="shared" si="0"/>
        <v>6</v>
      </c>
      <c r="F21" s="171">
        <f t="shared" si="0"/>
        <v>19</v>
      </c>
      <c r="G21" s="171">
        <f t="shared" si="0"/>
        <v>10</v>
      </c>
      <c r="H21" s="171">
        <f t="shared" ca="1" si="0"/>
        <v>12</v>
      </c>
      <c r="I21" s="171">
        <f t="shared" ca="1" si="0"/>
        <v>0</v>
      </c>
      <c r="J21" s="171">
        <f t="shared" ca="1" si="0"/>
        <v>0</v>
      </c>
      <c r="K21" s="171">
        <f t="shared" ca="1" si="0"/>
        <v>0</v>
      </c>
      <c r="L21" s="171">
        <f t="shared" ca="1" si="0"/>
        <v>0</v>
      </c>
      <c r="M21" s="171">
        <f t="shared" ca="1" si="0"/>
        <v>74</v>
      </c>
      <c r="N21" s="171">
        <f t="shared" ca="1" si="0"/>
        <v>7</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sheet="1" objects="1" scenarios="1" formatCells="0" formatColumns="0" formatRows="0" sort="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3" sqref="A1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St. Helena</v>
      </c>
      <c r="C1" s="280"/>
      <c r="D1" s="358"/>
      <c r="E1" s="358"/>
      <c r="F1" s="358"/>
      <c r="G1" s="358" t="s">
        <v>8</v>
      </c>
      <c r="H1" s="358"/>
      <c r="I1" s="358"/>
      <c r="J1" s="358"/>
      <c r="K1" s="358"/>
      <c r="L1" s="358"/>
      <c r="M1" s="483" t="s">
        <v>1766</v>
      </c>
      <c r="N1" s="484"/>
      <c r="O1" s="484"/>
      <c r="P1" s="485"/>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9" t="s">
        <v>102</v>
      </c>
      <c r="N2" s="470"/>
      <c r="O2" s="470"/>
      <c r="P2" s="471"/>
      <c r="Q2" s="358"/>
      <c r="R2" s="358"/>
      <c r="S2" s="358"/>
      <c r="T2" s="358"/>
      <c r="U2" s="58"/>
      <c r="V2" s="58"/>
      <c r="W2" s="58"/>
      <c r="X2" s="58"/>
      <c r="Y2" s="58"/>
    </row>
    <row r="3" spans="1:25"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8" t="s">
        <v>21</v>
      </c>
      <c r="B7" s="518"/>
      <c r="C7" s="518"/>
      <c r="D7" s="518"/>
      <c r="E7" s="518"/>
      <c r="F7" s="518"/>
      <c r="G7" s="518"/>
      <c r="H7" s="518"/>
      <c r="I7" s="518"/>
      <c r="J7" s="518"/>
      <c r="K7" s="518"/>
      <c r="L7" s="518"/>
      <c r="M7" s="518"/>
      <c r="N7" s="518"/>
      <c r="O7" s="518"/>
      <c r="P7" s="518"/>
      <c r="Q7" s="518"/>
      <c r="R7" s="519"/>
    </row>
    <row r="8" spans="1:25" s="209" customFormat="1" ht="15.75" x14ac:dyDescent="0.25">
      <c r="A8" s="515" t="s">
        <v>46</v>
      </c>
      <c r="B8" s="516"/>
      <c r="C8" s="516"/>
      <c r="D8" s="516"/>
      <c r="E8" s="516"/>
      <c r="F8" s="516"/>
      <c r="G8" s="516"/>
      <c r="H8" s="516"/>
      <c r="I8" s="516"/>
      <c r="J8" s="516"/>
      <c r="K8" s="516"/>
      <c r="L8" s="516"/>
      <c r="M8" s="516"/>
      <c r="N8" s="516"/>
      <c r="O8" s="516"/>
      <c r="P8" s="516"/>
      <c r="Q8" s="516"/>
      <c r="R8" s="517"/>
    </row>
    <row r="9" spans="1:25" s="251" customFormat="1" ht="39.75" customHeight="1" x14ac:dyDescent="0.25">
      <c r="A9" s="473" t="s">
        <v>43</v>
      </c>
      <c r="B9" s="512"/>
      <c r="C9" s="512"/>
      <c r="D9" s="512"/>
      <c r="E9" s="173" t="s">
        <v>49</v>
      </c>
      <c r="F9" s="473" t="s">
        <v>1739</v>
      </c>
      <c r="G9" s="512"/>
      <c r="H9" s="512"/>
      <c r="I9" s="512"/>
      <c r="J9" s="173" t="s">
        <v>112</v>
      </c>
      <c r="K9" s="473" t="s">
        <v>113</v>
      </c>
      <c r="L9" s="513"/>
      <c r="M9" s="513"/>
      <c r="N9" s="513"/>
      <c r="O9" s="513"/>
      <c r="P9" s="513"/>
      <c r="Q9" s="513"/>
      <c r="R9" s="513"/>
    </row>
    <row r="10" spans="1:25" s="77" customFormat="1" x14ac:dyDescent="0.2">
      <c r="A10" s="509">
        <v>1</v>
      </c>
      <c r="B10" s="514"/>
      <c r="C10" s="514"/>
      <c r="D10" s="511"/>
      <c r="E10" s="179">
        <v>2</v>
      </c>
      <c r="F10" s="509">
        <v>3</v>
      </c>
      <c r="G10" s="510"/>
      <c r="H10" s="510"/>
      <c r="I10" s="511"/>
      <c r="J10" s="74">
        <v>4</v>
      </c>
      <c r="K10" s="178">
        <v>5</v>
      </c>
      <c r="L10" s="178">
        <v>6</v>
      </c>
      <c r="M10" s="178">
        <v>7</v>
      </c>
      <c r="N10" s="505">
        <v>8</v>
      </c>
      <c r="O10" s="505"/>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7" t="s">
        <v>132</v>
      </c>
      <c r="B12" s="508"/>
      <c r="C12" s="508"/>
      <c r="D12" s="508"/>
      <c r="E12" s="508"/>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FQjwXgvS3QWPVEPceaQtkwrv/l9an2Jzxf1WBtzouMakZSV9JKPdnmnFASnFYOoywc8g2FTz9HimMuNLM7TKeQ==" saltValue="YyUN0iZBttfR8FIdj3qOj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8" zoomScale="89" zoomScaleNormal="89" zoomScaleSheetLayoutView="90" workbookViewId="0">
      <selection activeCell="D40" sqref="D4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3" t="s">
        <v>8</v>
      </c>
      <c r="B1" s="533"/>
      <c r="C1" s="533"/>
      <c r="D1" s="533"/>
      <c r="E1" s="533"/>
      <c r="F1" s="533"/>
      <c r="G1" s="533"/>
      <c r="H1" s="533"/>
      <c r="I1" s="533"/>
      <c r="J1" s="533"/>
      <c r="K1" s="533"/>
      <c r="L1" s="533"/>
      <c r="M1" s="533"/>
      <c r="N1" s="533"/>
      <c r="O1" s="533"/>
      <c r="P1" s="533"/>
      <c r="Q1" s="533"/>
      <c r="R1" s="533"/>
      <c r="S1" s="533"/>
      <c r="T1" s="533"/>
      <c r="U1" s="2"/>
      <c r="V1" s="2"/>
    </row>
    <row r="2" spans="1:16384" s="248" customFormat="1" ht="23.25" x14ac:dyDescent="0.35">
      <c r="A2" s="533" t="s">
        <v>9</v>
      </c>
      <c r="B2" s="533"/>
      <c r="C2" s="533"/>
      <c r="D2" s="533"/>
      <c r="E2" s="533"/>
      <c r="F2" s="533"/>
      <c r="G2" s="533"/>
      <c r="H2" s="533"/>
      <c r="I2" s="533"/>
      <c r="J2" s="533"/>
      <c r="K2" s="533"/>
      <c r="L2" s="533"/>
      <c r="M2" s="533"/>
      <c r="N2" s="533"/>
      <c r="O2" s="533"/>
      <c r="P2" s="533"/>
      <c r="Q2" s="533"/>
      <c r="R2" s="533"/>
      <c r="S2" s="533"/>
      <c r="T2" s="533"/>
      <c r="U2" s="3"/>
      <c r="V2" s="3"/>
    </row>
    <row r="3" spans="1:16384" s="248" customFormat="1" ht="15" x14ac:dyDescent="0.2">
      <c r="A3" s="472" t="s">
        <v>1369</v>
      </c>
      <c r="B3" s="472"/>
      <c r="C3" s="472"/>
      <c r="D3" s="472"/>
      <c r="E3" s="472"/>
      <c r="F3" s="472"/>
      <c r="G3" s="472"/>
      <c r="H3" s="472"/>
      <c r="I3" s="472"/>
      <c r="J3" s="472"/>
      <c r="K3" s="472"/>
      <c r="L3" s="472"/>
      <c r="M3" s="472"/>
      <c r="N3" s="472"/>
      <c r="O3" s="472"/>
      <c r="P3" s="472"/>
      <c r="Q3" s="472"/>
      <c r="R3" s="472"/>
      <c r="S3" s="472"/>
      <c r="T3" s="472"/>
      <c r="U3" s="16"/>
      <c r="V3" s="16"/>
    </row>
    <row r="4" spans="1:16384" s="1" customFormat="1" ht="12.75" x14ac:dyDescent="0.2">
      <c r="A4" s="283" t="s">
        <v>10</v>
      </c>
      <c r="B4" s="206" t="str">
        <f>'Start Here'!B4:E4</f>
        <v>St. Helena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2" t="s">
        <v>26</v>
      </c>
      <c r="B7" s="532"/>
      <c r="C7" s="532"/>
      <c r="D7" s="532"/>
    </row>
    <row r="8" spans="1:16384" ht="15.75" x14ac:dyDescent="0.2">
      <c r="A8" s="532" t="s">
        <v>41</v>
      </c>
      <c r="B8" s="532"/>
      <c r="C8" s="532"/>
      <c r="D8" s="532"/>
    </row>
    <row r="9" spans="1:16384" s="15" customFormat="1" ht="52.5" customHeight="1" x14ac:dyDescent="0.2">
      <c r="A9" s="529" t="s">
        <v>42</v>
      </c>
      <c r="B9" s="530"/>
      <c r="C9" s="530"/>
      <c r="D9" s="531"/>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76.5" x14ac:dyDescent="0.2">
      <c r="A12" s="246" t="s">
        <v>1930</v>
      </c>
      <c r="B12" s="246" t="s">
        <v>1931</v>
      </c>
      <c r="C12" s="246" t="s">
        <v>1932</v>
      </c>
      <c r="D12" s="246" t="s">
        <v>1933</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63.75" x14ac:dyDescent="0.25">
      <c r="A13" s="246" t="s">
        <v>1934</v>
      </c>
      <c r="B13" s="246" t="s">
        <v>1935</v>
      </c>
      <c r="C13" s="246" t="s">
        <v>1932</v>
      </c>
      <c r="D13" s="246" t="s">
        <v>1996</v>
      </c>
      <c r="E13" s="318"/>
      <c r="F13" s="318"/>
      <c r="G13" s="318"/>
      <c r="H13" s="318"/>
    </row>
    <row r="14" spans="1:16384" s="258" customFormat="1" ht="12.75" x14ac:dyDescent="0.25">
      <c r="A14" s="246"/>
      <c r="B14" s="246"/>
      <c r="C14" s="246"/>
      <c r="D14" s="246"/>
      <c r="E14" s="318"/>
      <c r="F14" s="318"/>
      <c r="G14" s="318"/>
      <c r="H14" s="318"/>
    </row>
    <row r="15" spans="1:16384" s="258" customFormat="1" ht="76.5" x14ac:dyDescent="0.25">
      <c r="A15" s="246" t="s">
        <v>1936</v>
      </c>
      <c r="B15" s="246" t="s">
        <v>1937</v>
      </c>
      <c r="C15" s="246">
        <v>2019</v>
      </c>
      <c r="D15" s="246" t="s">
        <v>2011</v>
      </c>
      <c r="E15" s="318"/>
      <c r="F15" s="318"/>
      <c r="G15" s="318"/>
      <c r="H15" s="318"/>
    </row>
    <row r="16" spans="1:16384" s="258" customFormat="1" ht="102" x14ac:dyDescent="0.25">
      <c r="A16" s="246" t="s">
        <v>1938</v>
      </c>
      <c r="B16" s="246" t="s">
        <v>1939</v>
      </c>
      <c r="C16" s="246" t="s">
        <v>1940</v>
      </c>
      <c r="D16" s="246" t="s">
        <v>1997</v>
      </c>
      <c r="E16" s="318"/>
      <c r="F16" s="318"/>
      <c r="G16" s="318"/>
      <c r="H16" s="318"/>
    </row>
    <row r="17" spans="1:8" s="258" customFormat="1" ht="127.5" x14ac:dyDescent="0.25">
      <c r="A17" s="246" t="s">
        <v>1941</v>
      </c>
      <c r="B17" s="246" t="s">
        <v>1942</v>
      </c>
      <c r="C17" s="246" t="s">
        <v>1932</v>
      </c>
      <c r="D17" s="246" t="s">
        <v>1998</v>
      </c>
      <c r="E17" s="318"/>
      <c r="F17" s="318"/>
      <c r="G17" s="318"/>
      <c r="H17" s="318"/>
    </row>
    <row r="18" spans="1:8" s="258" customFormat="1" ht="117" customHeight="1" x14ac:dyDescent="0.25">
      <c r="A18" s="246" t="s">
        <v>1943</v>
      </c>
      <c r="B18" s="246" t="s">
        <v>1944</v>
      </c>
      <c r="C18" s="246" t="s">
        <v>1945</v>
      </c>
      <c r="D18" s="246" t="s">
        <v>2012</v>
      </c>
      <c r="E18" s="318"/>
      <c r="F18" s="318"/>
      <c r="G18" s="318"/>
      <c r="H18" s="318"/>
    </row>
    <row r="19" spans="1:8" s="258" customFormat="1" ht="63.75" x14ac:dyDescent="0.25">
      <c r="A19" s="246" t="s">
        <v>1946</v>
      </c>
      <c r="B19" s="246" t="s">
        <v>1947</v>
      </c>
      <c r="C19" s="246" t="s">
        <v>1932</v>
      </c>
      <c r="D19" s="246" t="s">
        <v>1948</v>
      </c>
      <c r="E19" s="318"/>
      <c r="F19" s="318"/>
      <c r="G19" s="318"/>
      <c r="H19" s="318"/>
    </row>
    <row r="20" spans="1:8" s="258" customFormat="1" ht="102" x14ac:dyDescent="0.25">
      <c r="A20" s="246" t="s">
        <v>1949</v>
      </c>
      <c r="B20" s="246" t="s">
        <v>1950</v>
      </c>
      <c r="C20" s="246" t="s">
        <v>1932</v>
      </c>
      <c r="D20" s="246" t="s">
        <v>1951</v>
      </c>
    </row>
    <row r="21" spans="1:8" s="258" customFormat="1" ht="12.75" x14ac:dyDescent="0.25">
      <c r="A21" s="246"/>
      <c r="B21" s="246"/>
      <c r="C21" s="246"/>
      <c r="D21" s="246"/>
    </row>
    <row r="22" spans="1:8" s="258" customFormat="1" ht="114.75" x14ac:dyDescent="0.25">
      <c r="A22" s="246" t="s">
        <v>1952</v>
      </c>
      <c r="B22" s="246" t="s">
        <v>1953</v>
      </c>
      <c r="C22" s="246" t="s">
        <v>1932</v>
      </c>
      <c r="D22" s="246" t="s">
        <v>1954</v>
      </c>
      <c r="E22" s="318"/>
      <c r="F22" s="318"/>
      <c r="G22" s="318"/>
      <c r="H22" s="318"/>
    </row>
    <row r="23" spans="1:8" s="258" customFormat="1" ht="114.75" x14ac:dyDescent="0.25">
      <c r="A23" s="246" t="s">
        <v>1955</v>
      </c>
      <c r="B23" s="246" t="s">
        <v>1956</v>
      </c>
      <c r="C23" s="246" t="s">
        <v>1932</v>
      </c>
      <c r="D23" s="246" t="s">
        <v>1999</v>
      </c>
      <c r="E23" s="318"/>
      <c r="F23" s="318"/>
      <c r="G23" s="318"/>
      <c r="H23" s="318"/>
    </row>
    <row r="24" spans="1:8" s="258" customFormat="1" ht="127.5" x14ac:dyDescent="0.25">
      <c r="A24" s="246" t="s">
        <v>1957</v>
      </c>
      <c r="B24" s="246" t="s">
        <v>1958</v>
      </c>
      <c r="C24" s="246" t="s">
        <v>1959</v>
      </c>
      <c r="D24" s="246" t="s">
        <v>2000</v>
      </c>
      <c r="E24" s="318"/>
      <c r="F24" s="318"/>
      <c r="G24" s="318"/>
      <c r="H24" s="318"/>
    </row>
    <row r="25" spans="1:8" s="258" customFormat="1" ht="89.25" x14ac:dyDescent="0.25">
      <c r="A25" s="246" t="s">
        <v>1960</v>
      </c>
      <c r="B25" s="246" t="s">
        <v>1961</v>
      </c>
      <c r="C25" s="246" t="s">
        <v>1932</v>
      </c>
      <c r="D25" s="246" t="s">
        <v>1962</v>
      </c>
      <c r="E25" s="318"/>
      <c r="F25" s="318"/>
      <c r="G25" s="318"/>
      <c r="H25" s="318"/>
    </row>
    <row r="26" spans="1:8" s="258" customFormat="1" ht="89.25" x14ac:dyDescent="0.25">
      <c r="A26" s="246" t="s">
        <v>1963</v>
      </c>
      <c r="B26" s="246" t="s">
        <v>1964</v>
      </c>
      <c r="C26" s="246" t="s">
        <v>1932</v>
      </c>
      <c r="D26" s="246" t="s">
        <v>2001</v>
      </c>
      <c r="E26" s="318"/>
      <c r="F26" s="318"/>
      <c r="G26" s="318"/>
      <c r="H26" s="318"/>
    </row>
    <row r="27" spans="1:8" s="258" customFormat="1" ht="140.25" x14ac:dyDescent="0.25">
      <c r="A27" s="246" t="s">
        <v>1965</v>
      </c>
      <c r="B27" s="246" t="s">
        <v>1966</v>
      </c>
      <c r="C27" s="246">
        <v>2020</v>
      </c>
      <c r="D27" s="246" t="s">
        <v>2002</v>
      </c>
      <c r="E27" s="318"/>
      <c r="F27" s="318"/>
      <c r="G27" s="318"/>
      <c r="H27" s="318"/>
    </row>
    <row r="28" spans="1:8" s="258" customFormat="1" ht="89.25" x14ac:dyDescent="0.25">
      <c r="A28" s="246" t="s">
        <v>1967</v>
      </c>
      <c r="B28" s="246" t="s">
        <v>1968</v>
      </c>
      <c r="C28" s="246" t="s">
        <v>1932</v>
      </c>
      <c r="D28" s="246" t="s">
        <v>2003</v>
      </c>
      <c r="E28" s="318"/>
      <c r="F28" s="318"/>
      <c r="G28" s="318"/>
      <c r="H28" s="318"/>
    </row>
    <row r="29" spans="1:8" s="258" customFormat="1" ht="94.5" customHeight="1" x14ac:dyDescent="0.25">
      <c r="A29" s="246" t="s">
        <v>1969</v>
      </c>
      <c r="B29" s="246" t="s">
        <v>1970</v>
      </c>
      <c r="C29" s="246">
        <v>2020</v>
      </c>
      <c r="D29" s="246" t="s">
        <v>2004</v>
      </c>
      <c r="E29" s="318"/>
      <c r="F29" s="318"/>
      <c r="G29" s="318"/>
      <c r="H29" s="318"/>
    </row>
    <row r="30" spans="1:8" s="258" customFormat="1" ht="114.75" x14ac:dyDescent="0.25">
      <c r="A30" s="246" t="s">
        <v>1971</v>
      </c>
      <c r="B30" s="246" t="s">
        <v>1972</v>
      </c>
      <c r="C30" s="246" t="s">
        <v>1973</v>
      </c>
      <c r="D30" s="246" t="s">
        <v>2005</v>
      </c>
      <c r="E30" s="318"/>
      <c r="F30" s="318"/>
      <c r="G30" s="318"/>
      <c r="H30" s="318"/>
    </row>
    <row r="31" spans="1:8" s="258" customFormat="1" ht="127.5" x14ac:dyDescent="0.25">
      <c r="A31" s="246" t="s">
        <v>1974</v>
      </c>
      <c r="B31" s="246" t="s">
        <v>1975</v>
      </c>
      <c r="C31" s="246" t="s">
        <v>1932</v>
      </c>
      <c r="D31" s="246" t="s">
        <v>2006</v>
      </c>
      <c r="E31" s="318"/>
      <c r="F31" s="318"/>
      <c r="G31" s="318"/>
      <c r="H31" s="318"/>
    </row>
    <row r="32" spans="1:8" s="258" customFormat="1" ht="76.5" x14ac:dyDescent="0.25">
      <c r="A32" s="246" t="s">
        <v>2013</v>
      </c>
      <c r="B32" s="246" t="s">
        <v>2014</v>
      </c>
      <c r="C32" s="246" t="s">
        <v>1932</v>
      </c>
      <c r="D32" s="246" t="s">
        <v>1976</v>
      </c>
      <c r="E32" s="318"/>
      <c r="F32" s="318"/>
      <c r="G32" s="318"/>
      <c r="H32" s="318"/>
    </row>
    <row r="33" spans="1:8" s="258" customFormat="1" ht="76.5" x14ac:dyDescent="0.25">
      <c r="A33" s="246" t="s">
        <v>1977</v>
      </c>
      <c r="B33" s="246" t="s">
        <v>1978</v>
      </c>
      <c r="C33" s="246" t="s">
        <v>1932</v>
      </c>
      <c r="D33" s="246" t="s">
        <v>2015</v>
      </c>
      <c r="E33" s="318"/>
      <c r="F33" s="318"/>
      <c r="G33" s="318"/>
      <c r="H33" s="318"/>
    </row>
    <row r="34" spans="1:8" s="258" customFormat="1" ht="165.75" x14ac:dyDescent="0.25">
      <c r="A34" s="246" t="s">
        <v>1979</v>
      </c>
      <c r="B34" s="246" t="s">
        <v>1980</v>
      </c>
      <c r="C34" s="246" t="s">
        <v>1981</v>
      </c>
      <c r="D34" s="246" t="s">
        <v>2018</v>
      </c>
      <c r="E34" s="318"/>
      <c r="F34" s="318"/>
      <c r="G34" s="318"/>
      <c r="H34" s="318"/>
    </row>
    <row r="35" spans="1:8" s="258" customFormat="1" ht="153" x14ac:dyDescent="0.25">
      <c r="A35" s="246" t="s">
        <v>1982</v>
      </c>
      <c r="B35" s="246" t="s">
        <v>1983</v>
      </c>
      <c r="C35" s="246" t="s">
        <v>1981</v>
      </c>
      <c r="D35" s="246" t="s">
        <v>2007</v>
      </c>
      <c r="E35" s="318"/>
      <c r="F35" s="318"/>
      <c r="G35" s="318"/>
      <c r="H35" s="318"/>
    </row>
    <row r="36" spans="1:8" s="258" customFormat="1" ht="76.5" x14ac:dyDescent="0.25">
      <c r="A36" s="246" t="s">
        <v>1984</v>
      </c>
      <c r="B36" s="246" t="s">
        <v>1985</v>
      </c>
      <c r="C36" s="246" t="s">
        <v>1932</v>
      </c>
      <c r="D36" s="246" t="s">
        <v>2017</v>
      </c>
      <c r="E36" s="318"/>
      <c r="F36" s="318"/>
      <c r="G36" s="318"/>
      <c r="H36" s="318"/>
    </row>
    <row r="37" spans="1:8" s="258" customFormat="1" ht="63.75" x14ac:dyDescent="0.25">
      <c r="A37" s="246" t="s">
        <v>1986</v>
      </c>
      <c r="B37" s="246" t="s">
        <v>1987</v>
      </c>
      <c r="C37" s="246" t="s">
        <v>1932</v>
      </c>
      <c r="D37" s="246" t="s">
        <v>2008</v>
      </c>
      <c r="E37" s="318"/>
      <c r="F37" s="318"/>
      <c r="G37" s="318"/>
      <c r="H37" s="318"/>
    </row>
    <row r="38" spans="1:8" s="258" customFormat="1" ht="306" x14ac:dyDescent="0.25">
      <c r="A38" s="246" t="s">
        <v>1988</v>
      </c>
      <c r="B38" s="246" t="s">
        <v>1989</v>
      </c>
      <c r="C38" s="246" t="s">
        <v>2016</v>
      </c>
      <c r="D38" s="246" t="s">
        <v>2009</v>
      </c>
      <c r="E38" s="318"/>
      <c r="F38" s="318"/>
      <c r="G38" s="318"/>
      <c r="H38" s="318"/>
    </row>
    <row r="39" spans="1:8" s="258" customFormat="1" ht="127.5" x14ac:dyDescent="0.25">
      <c r="A39" s="246" t="s">
        <v>1990</v>
      </c>
      <c r="B39" s="246" t="s">
        <v>1991</v>
      </c>
      <c r="C39" s="439">
        <v>44926</v>
      </c>
      <c r="D39" s="246" t="s">
        <v>1992</v>
      </c>
      <c r="E39" s="318"/>
      <c r="F39" s="318"/>
      <c r="G39" s="318"/>
      <c r="H39" s="318"/>
    </row>
    <row r="40" spans="1:8" s="258" customFormat="1" ht="140.25" x14ac:dyDescent="0.25">
      <c r="A40" s="246" t="s">
        <v>1993</v>
      </c>
      <c r="B40" s="246" t="s">
        <v>2019</v>
      </c>
      <c r="C40" s="439">
        <v>44926</v>
      </c>
      <c r="D40" s="246" t="s">
        <v>2020</v>
      </c>
      <c r="E40" s="318"/>
      <c r="F40" s="318"/>
      <c r="G40" s="318"/>
      <c r="H40" s="318"/>
    </row>
    <row r="41" spans="1:8" s="258" customFormat="1" ht="76.5" customHeight="1" x14ac:dyDescent="0.25">
      <c r="A41" s="246" t="s">
        <v>1994</v>
      </c>
      <c r="B41" s="246" t="s">
        <v>1995</v>
      </c>
      <c r="C41" s="439">
        <v>44926</v>
      </c>
      <c r="D41" s="246" t="s">
        <v>2010</v>
      </c>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4" t="s">
        <v>39</v>
      </c>
      <c r="B101" s="535"/>
      <c r="C101" s="535"/>
      <c r="D101" s="536"/>
      <c r="E101" s="318"/>
      <c r="F101" s="318"/>
      <c r="G101" s="318"/>
      <c r="H101" s="318"/>
    </row>
    <row r="102" spans="1:8" s="258" customFormat="1" ht="12.75" x14ac:dyDescent="0.2">
      <c r="A102" s="520"/>
      <c r="B102" s="521"/>
      <c r="C102" s="521"/>
      <c r="D102" s="522"/>
      <c r="E102" s="319" t="s">
        <v>1467</v>
      </c>
      <c r="F102" s="318"/>
      <c r="G102" s="318"/>
      <c r="H102" s="318"/>
    </row>
    <row r="103" spans="1:8" s="258" customFormat="1" ht="12.75" x14ac:dyDescent="0.25">
      <c r="A103" s="523"/>
      <c r="B103" s="524"/>
      <c r="C103" s="524"/>
      <c r="D103" s="525"/>
      <c r="E103" s="318"/>
      <c r="F103" s="318"/>
      <c r="G103" s="318"/>
      <c r="H103" s="318"/>
    </row>
    <row r="104" spans="1:8" s="258" customFormat="1" ht="12.75" x14ac:dyDescent="0.25">
      <c r="A104" s="523"/>
      <c r="B104" s="524"/>
      <c r="C104" s="524"/>
      <c r="D104" s="525"/>
      <c r="E104" s="318"/>
      <c r="F104" s="318"/>
      <c r="G104" s="318"/>
      <c r="H104" s="318"/>
    </row>
    <row r="105" spans="1:8" s="258" customFormat="1" ht="12.75" x14ac:dyDescent="0.25">
      <c r="A105" s="523"/>
      <c r="B105" s="524"/>
      <c r="C105" s="524"/>
      <c r="D105" s="525"/>
      <c r="E105" s="318"/>
      <c r="F105" s="318"/>
      <c r="G105" s="318"/>
      <c r="H105" s="318"/>
    </row>
    <row r="106" spans="1:8" s="258" customFormat="1" ht="12.75" x14ac:dyDescent="0.25">
      <c r="A106" s="523"/>
      <c r="B106" s="524"/>
      <c r="C106" s="524"/>
      <c r="D106" s="525"/>
      <c r="E106" s="318"/>
      <c r="F106" s="318"/>
      <c r="G106" s="318"/>
      <c r="H106" s="318"/>
    </row>
    <row r="107" spans="1:8" s="258" customFormat="1" ht="12.75" x14ac:dyDescent="0.25">
      <c r="A107" s="523"/>
      <c r="B107" s="524"/>
      <c r="C107" s="524"/>
      <c r="D107" s="525"/>
      <c r="E107" s="318"/>
      <c r="F107" s="318"/>
      <c r="G107" s="318"/>
      <c r="H107" s="318"/>
    </row>
    <row r="108" spans="1:8" s="258" customFormat="1" ht="12.75" x14ac:dyDescent="0.25">
      <c r="A108" s="523"/>
      <c r="B108" s="524"/>
      <c r="C108" s="524"/>
      <c r="D108" s="525"/>
      <c r="E108" s="318"/>
      <c r="F108" s="318"/>
      <c r="G108" s="318"/>
      <c r="H108" s="318"/>
    </row>
    <row r="109" spans="1:8" s="258" customFormat="1" ht="12.75" x14ac:dyDescent="0.25">
      <c r="A109" s="526"/>
      <c r="B109" s="527"/>
      <c r="C109" s="527"/>
      <c r="D109" s="528"/>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qLc+xl1qB6nvrIY90mjBbxKCFU2dJzt22j+o82TfxKsBeQSlHw2IzGCf4yrg3ZeSNe02fxAeZO9hxim3zv2YqQ==" saltValue="x9pR9qRpsgIwHVHD0Ea1d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St. Helena</v>
      </c>
      <c r="C1" s="280"/>
      <c r="D1" s="358"/>
      <c r="E1" s="358"/>
      <c r="F1" s="358" t="s">
        <v>8</v>
      </c>
      <c r="G1" s="358"/>
      <c r="H1" s="358"/>
      <c r="I1" s="358"/>
      <c r="J1" s="542" t="s">
        <v>1766</v>
      </c>
      <c r="K1" s="543"/>
      <c r="L1" s="544"/>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7" t="s">
        <v>102</v>
      </c>
      <c r="K2" s="548"/>
      <c r="L2" s="259"/>
      <c r="M2" s="358"/>
      <c r="N2" s="358"/>
      <c r="O2" s="358"/>
      <c r="P2" s="358"/>
      <c r="Q2" s="358"/>
      <c r="R2" s="358"/>
      <c r="S2" s="358"/>
      <c r="T2" s="358"/>
      <c r="U2" s="58"/>
      <c r="V2" s="58"/>
    </row>
    <row r="3" spans="1:22"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1" t="s">
        <v>30</v>
      </c>
      <c r="B7" s="541"/>
      <c r="C7" s="541"/>
      <c r="D7" s="541"/>
      <c r="E7" s="541"/>
      <c r="F7" s="541"/>
      <c r="G7" s="541"/>
      <c r="H7" s="541"/>
      <c r="I7" s="541"/>
      <c r="J7" s="519"/>
    </row>
    <row r="8" spans="1:22" s="209" customFormat="1" ht="15.75" x14ac:dyDescent="0.2">
      <c r="A8" s="541" t="s">
        <v>37</v>
      </c>
      <c r="B8" s="541"/>
      <c r="C8" s="541"/>
      <c r="D8" s="541"/>
      <c r="E8" s="541"/>
      <c r="F8" s="541"/>
      <c r="G8" s="541"/>
      <c r="H8" s="541"/>
      <c r="I8" s="541"/>
      <c r="J8" s="519"/>
    </row>
    <row r="9" spans="1:22" s="209" customFormat="1" ht="45" customHeight="1" x14ac:dyDescent="0.2">
      <c r="A9" s="486" t="s">
        <v>43</v>
      </c>
      <c r="B9" s="545"/>
      <c r="C9" s="545"/>
      <c r="D9" s="546"/>
      <c r="E9" s="540" t="s">
        <v>31</v>
      </c>
      <c r="F9" s="540"/>
      <c r="G9" s="540"/>
      <c r="H9" s="540"/>
      <c r="I9" s="181" t="s">
        <v>32</v>
      </c>
      <c r="J9" s="181" t="s">
        <v>33</v>
      </c>
    </row>
    <row r="10" spans="1:22" s="209" customFormat="1" ht="14.25" customHeight="1" x14ac:dyDescent="0.2">
      <c r="A10" s="474">
        <v>1</v>
      </c>
      <c r="B10" s="475"/>
      <c r="C10" s="475"/>
      <c r="D10" s="477"/>
      <c r="E10" s="474">
        <v>2</v>
      </c>
      <c r="F10" s="476"/>
      <c r="G10" s="476"/>
      <c r="H10" s="477"/>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7" t="s">
        <v>132</v>
      </c>
      <c r="B12" s="538"/>
      <c r="C12" s="539"/>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i4j1M6ErtVW49J58a7HgvpG0rf49QLvOyAxhYhq4ZkVYanY5Mug++dXgoSlHB57yrKnlHU/HUpdxvMq2wGs+Lw==" saltValue="PtNczH4wvDFeYe8JQnSaO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St. Helena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9"/>
      <c r="N4" s="549"/>
      <c r="O4" s="549"/>
      <c r="P4" s="549"/>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8" t="s">
        <v>40</v>
      </c>
      <c r="B7" s="481"/>
      <c r="C7" s="481"/>
      <c r="D7" s="481"/>
      <c r="E7" s="481"/>
      <c r="F7" s="481"/>
      <c r="G7" s="481"/>
      <c r="H7" s="481"/>
      <c r="I7" s="481"/>
      <c r="J7" s="482"/>
    </row>
    <row r="8" spans="1:45" ht="15.75" customHeight="1" x14ac:dyDescent="0.2">
      <c r="A8" s="478" t="s">
        <v>1356</v>
      </c>
      <c r="B8" s="481"/>
      <c r="C8" s="481"/>
      <c r="D8" s="481"/>
      <c r="E8" s="481"/>
      <c r="F8" s="481"/>
      <c r="G8" s="481"/>
      <c r="H8" s="481"/>
      <c r="I8" s="481"/>
      <c r="J8" s="482"/>
    </row>
    <row r="9" spans="1:45" ht="58.5" customHeight="1" x14ac:dyDescent="0.2">
      <c r="A9" s="550" t="s">
        <v>1357</v>
      </c>
      <c r="B9" s="551"/>
      <c r="C9" s="551"/>
      <c r="D9" s="551"/>
      <c r="E9" s="551"/>
      <c r="F9" s="551"/>
      <c r="G9" s="551"/>
      <c r="H9" s="551"/>
      <c r="I9" s="551"/>
      <c r="J9" s="552"/>
    </row>
    <row r="10" spans="1:45" ht="77.25" customHeight="1" x14ac:dyDescent="0.2">
      <c r="A10" s="553" t="s">
        <v>34</v>
      </c>
      <c r="B10" s="554" t="s">
        <v>1348</v>
      </c>
      <c r="C10" s="555"/>
      <c r="D10" s="555"/>
      <c r="E10" s="556"/>
      <c r="F10" s="553" t="s">
        <v>1850</v>
      </c>
      <c r="G10" s="553"/>
      <c r="H10" s="553"/>
      <c r="I10" s="553"/>
      <c r="J10" s="553" t="s">
        <v>1353</v>
      </c>
    </row>
    <row r="11" spans="1:45" ht="60" customHeight="1" thickBot="1" x14ac:dyDescent="0.25">
      <c r="A11" s="553"/>
      <c r="B11" s="432" t="s">
        <v>1349</v>
      </c>
      <c r="C11" s="432" t="s">
        <v>1350</v>
      </c>
      <c r="D11" s="432" t="s">
        <v>1351</v>
      </c>
      <c r="E11" s="432" t="s">
        <v>1352</v>
      </c>
      <c r="F11" s="432" t="s">
        <v>1349</v>
      </c>
      <c r="G11" s="432" t="s">
        <v>1350</v>
      </c>
      <c r="H11" s="432" t="s">
        <v>1351</v>
      </c>
      <c r="I11" s="432" t="s">
        <v>1352</v>
      </c>
      <c r="J11" s="553"/>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St. Helena</v>
      </c>
      <c r="C1" s="280"/>
      <c r="D1" s="558" t="s">
        <v>1780</v>
      </c>
      <c r="E1" s="559"/>
      <c r="F1" s="560"/>
      <c r="G1" s="542" t="s">
        <v>1766</v>
      </c>
      <c r="H1" s="543"/>
      <c r="I1" s="544"/>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8"/>
      <c r="E2" s="559"/>
      <c r="F2" s="560"/>
      <c r="G2" s="547" t="s">
        <v>102</v>
      </c>
      <c r="H2" s="548"/>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72" t="s">
        <v>1369</v>
      </c>
      <c r="B5" s="472"/>
      <c r="C5" s="472"/>
      <c r="D5" s="472"/>
      <c r="E5" s="472"/>
      <c r="F5" s="472"/>
      <c r="G5" s="472"/>
      <c r="H5" s="472"/>
      <c r="I5" s="472"/>
      <c r="J5" s="472"/>
      <c r="K5" s="472"/>
      <c r="L5" s="472"/>
      <c r="M5" s="472"/>
      <c r="N5" s="472"/>
      <c r="O5" s="472"/>
      <c r="P5" s="472"/>
      <c r="Q5" s="472"/>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41" t="s">
        <v>1775</v>
      </c>
      <c r="B9" s="541"/>
      <c r="C9" s="541"/>
      <c r="D9" s="541"/>
      <c r="E9" s="541"/>
      <c r="F9" s="541"/>
      <c r="G9" s="519"/>
    </row>
    <row r="10" spans="1:19" s="209" customFormat="1" x14ac:dyDescent="0.2">
      <c r="A10" s="473" t="s">
        <v>1770</v>
      </c>
      <c r="B10" s="473"/>
      <c r="C10" s="473"/>
      <c r="D10" s="473"/>
      <c r="E10" s="473"/>
      <c r="F10" s="473"/>
      <c r="G10" s="557"/>
    </row>
    <row r="11" spans="1:19" s="209" customFormat="1" ht="45" customHeight="1" x14ac:dyDescent="0.2">
      <c r="A11" s="486" t="s">
        <v>43</v>
      </c>
      <c r="B11" s="545"/>
      <c r="C11" s="545"/>
      <c r="D11" s="546"/>
      <c r="E11" s="403"/>
      <c r="F11" s="396"/>
      <c r="G11" s="402"/>
    </row>
    <row r="12" spans="1:19" s="209" customFormat="1" ht="14.25" customHeight="1" x14ac:dyDescent="0.2">
      <c r="A12" s="474">
        <v>1</v>
      </c>
      <c r="B12" s="475"/>
      <c r="C12" s="475"/>
      <c r="D12" s="477"/>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37" t="s">
        <v>132</v>
      </c>
      <c r="B14" s="538"/>
      <c r="C14" s="539"/>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7" zoomScale="92" zoomScaleNormal="100" zoomScaleSheetLayoutView="100" workbookViewId="0">
      <selection activeCell="D16" sqref="D16"/>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St. Helena</v>
      </c>
      <c r="C3" s="288"/>
    </row>
    <row r="4" spans="1:5" ht="18" customHeight="1" x14ac:dyDescent="0.25">
      <c r="A4" s="289" t="s">
        <v>36</v>
      </c>
      <c r="B4" s="207">
        <f>'Start Here'!B5</f>
        <v>2019</v>
      </c>
      <c r="C4" s="290" t="s">
        <v>48</v>
      </c>
    </row>
    <row r="7" spans="1:5" ht="16.5" thickBot="1" x14ac:dyDescent="0.3">
      <c r="A7" s="561"/>
      <c r="B7" s="561"/>
      <c r="C7" s="561"/>
    </row>
    <row r="8" spans="1:5" ht="15" customHeight="1" x14ac:dyDescent="0.25">
      <c r="A8" s="575" t="s">
        <v>1763</v>
      </c>
      <c r="B8" s="576"/>
      <c r="C8" s="576"/>
      <c r="D8" s="576"/>
    </row>
    <row r="9" spans="1:5" x14ac:dyDescent="0.25">
      <c r="A9" s="556" t="s">
        <v>15</v>
      </c>
      <c r="B9" s="553"/>
      <c r="C9" s="553"/>
      <c r="D9" s="78" t="s">
        <v>56</v>
      </c>
      <c r="E9" s="295"/>
    </row>
    <row r="10" spans="1:5" x14ac:dyDescent="0.25">
      <c r="A10" s="577" t="s">
        <v>16</v>
      </c>
      <c r="B10" s="578"/>
      <c r="C10" s="296" t="s">
        <v>5</v>
      </c>
      <c r="D10" s="79">
        <f>'Table A2'!H12</f>
        <v>0</v>
      </c>
      <c r="E10" s="295" t="s">
        <v>1507</v>
      </c>
    </row>
    <row r="11" spans="1:5" x14ac:dyDescent="0.25">
      <c r="A11" s="579"/>
      <c r="B11" s="580"/>
      <c r="C11" s="210" t="s">
        <v>20</v>
      </c>
      <c r="D11" s="79">
        <f>'Table A2'!I12</f>
        <v>0</v>
      </c>
      <c r="E11" s="295" t="s">
        <v>1508</v>
      </c>
    </row>
    <row r="12" spans="1:5" x14ac:dyDescent="0.25">
      <c r="A12" s="577" t="s">
        <v>17</v>
      </c>
      <c r="B12" s="578"/>
      <c r="C12" s="210" t="s">
        <v>5</v>
      </c>
      <c r="D12" s="79">
        <f>'Table A2'!J12</f>
        <v>0</v>
      </c>
      <c r="E12" s="295" t="s">
        <v>1509</v>
      </c>
    </row>
    <row r="13" spans="1:5" x14ac:dyDescent="0.25">
      <c r="A13" s="581"/>
      <c r="B13" s="582"/>
      <c r="C13" s="210" t="s">
        <v>20</v>
      </c>
      <c r="D13" s="79">
        <f>'Table A2'!K12</f>
        <v>0</v>
      </c>
      <c r="E13" s="295" t="s">
        <v>1510</v>
      </c>
    </row>
    <row r="14" spans="1:5" x14ac:dyDescent="0.25">
      <c r="A14" s="577" t="s">
        <v>18</v>
      </c>
      <c r="B14" s="578"/>
      <c r="C14" s="210" t="s">
        <v>5</v>
      </c>
      <c r="D14" s="79">
        <f>'Table A2'!L12</f>
        <v>0</v>
      </c>
      <c r="E14" s="295" t="s">
        <v>1511</v>
      </c>
    </row>
    <row r="15" spans="1:5" x14ac:dyDescent="0.25">
      <c r="A15" s="581"/>
      <c r="B15" s="582"/>
      <c r="C15" s="210" t="s">
        <v>20</v>
      </c>
      <c r="D15" s="79">
        <f>'Table A2'!M12</f>
        <v>0</v>
      </c>
      <c r="E15" s="295" t="s">
        <v>1512</v>
      </c>
    </row>
    <row r="16" spans="1:5" ht="28.5" customHeight="1" thickBot="1" x14ac:dyDescent="0.3">
      <c r="A16" s="583" t="s">
        <v>19</v>
      </c>
      <c r="B16" s="584"/>
      <c r="C16" s="211"/>
      <c r="D16" s="80">
        <f>'Table A2'!N12</f>
        <v>0</v>
      </c>
      <c r="E16" s="295" t="s">
        <v>1513</v>
      </c>
    </row>
    <row r="17" spans="1:10" ht="16.5" thickTop="1" thickBot="1" x14ac:dyDescent="0.3">
      <c r="A17" s="569" t="s">
        <v>1750</v>
      </c>
      <c r="B17" s="570"/>
      <c r="C17" s="294"/>
      <c r="D17" s="81">
        <f>SUM(D10:D16)</f>
        <v>0</v>
      </c>
      <c r="E17" s="291" t="s">
        <v>1514</v>
      </c>
    </row>
    <row r="18" spans="1:10" ht="29.25" customHeight="1" x14ac:dyDescent="0.25">
      <c r="A18" s="441" t="s">
        <v>1761</v>
      </c>
      <c r="B18" s="441"/>
      <c r="C18" s="441"/>
      <c r="D18" s="441"/>
    </row>
    <row r="20" spans="1:10" ht="15.75" thickBot="1" x14ac:dyDescent="0.3"/>
    <row r="21" spans="1:10" ht="15" customHeight="1" x14ac:dyDescent="0.25">
      <c r="A21" s="571" t="s">
        <v>1764</v>
      </c>
      <c r="B21" s="572"/>
      <c r="C21" s="572"/>
      <c r="D21" s="186"/>
    </row>
    <row r="22" spans="1:10" ht="15" customHeight="1" x14ac:dyDescent="0.25">
      <c r="A22" s="564" t="s">
        <v>83</v>
      </c>
      <c r="B22" s="565"/>
      <c r="C22" s="566"/>
      <c r="D22" s="212">
        <f>COUNTA(P13:P3001)</f>
        <v>0</v>
      </c>
      <c r="E22" s="291" t="s">
        <v>1492</v>
      </c>
    </row>
    <row r="23" spans="1:10" ht="17.25" customHeight="1" x14ac:dyDescent="0.25">
      <c r="A23" s="564" t="s">
        <v>66</v>
      </c>
      <c r="B23" s="565"/>
      <c r="C23" s="566"/>
      <c r="D23" s="212">
        <f>'Table A'!P12</f>
        <v>0</v>
      </c>
      <c r="E23" s="291" t="s">
        <v>1493</v>
      </c>
    </row>
    <row r="24" spans="1:10" ht="15" customHeight="1" x14ac:dyDescent="0.25">
      <c r="A24" s="564" t="s">
        <v>67</v>
      </c>
      <c r="B24" s="565"/>
      <c r="C24" s="566"/>
      <c r="D24" s="212">
        <f>'Table A'!Q12</f>
        <v>0</v>
      </c>
      <c r="E24" s="291" t="s">
        <v>1494</v>
      </c>
    </row>
    <row r="25" spans="1:10" ht="15.75" customHeight="1" thickBot="1" x14ac:dyDescent="0.3">
      <c r="A25" s="562" t="s">
        <v>68</v>
      </c>
      <c r="B25" s="567"/>
      <c r="C25" s="568"/>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1" t="s">
        <v>69</v>
      </c>
      <c r="B28" s="572"/>
      <c r="C28" s="572"/>
      <c r="D28" s="573"/>
      <c r="H28" s="82"/>
      <c r="I28" s="82"/>
      <c r="J28" s="82"/>
    </row>
    <row r="29" spans="1:10" x14ac:dyDescent="0.25">
      <c r="A29" s="564" t="s">
        <v>70</v>
      </c>
      <c r="B29" s="574"/>
      <c r="C29" s="574"/>
      <c r="D29" s="215">
        <f>'Table A'!S12</f>
        <v>0</v>
      </c>
      <c r="E29" s="291" t="s">
        <v>1496</v>
      </c>
    </row>
    <row r="30" spans="1:10" x14ac:dyDescent="0.25">
      <c r="A30" s="564" t="s">
        <v>71</v>
      </c>
      <c r="B30" s="574"/>
      <c r="C30" s="574"/>
      <c r="D30" s="215">
        <f>SUMPRODUCT((YEAR('Table A'!$H13:$H1001)='Start Here'!$B$5)*('Table A'!$S13:$S1001="Yes-Approved")*('Table A'!$Q13:$Q1001))</f>
        <v>0</v>
      </c>
      <c r="E30" s="291" t="s">
        <v>1497</v>
      </c>
    </row>
    <row r="31" spans="1:10" x14ac:dyDescent="0.25">
      <c r="A31" s="564" t="s">
        <v>72</v>
      </c>
      <c r="B31" s="574"/>
      <c r="C31" s="574"/>
      <c r="D31" s="216">
        <f>SUMPRODUCT((YEAR('Table A'!$H13:$H1001)='Start Here'!$B$5)*('Table A'!$S13:$S1001="Yes-Approved"))</f>
        <v>0</v>
      </c>
      <c r="E31" s="291" t="s">
        <v>1498</v>
      </c>
    </row>
    <row r="32" spans="1:10" ht="15.75" thickBot="1" x14ac:dyDescent="0.3">
      <c r="A32" s="562" t="s">
        <v>73</v>
      </c>
      <c r="B32" s="563"/>
      <c r="C32" s="563"/>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5" t="s">
        <v>107</v>
      </c>
      <c r="B36" s="586"/>
      <c r="C36" s="586"/>
      <c r="D36" s="587"/>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19DB32E-205E-42A6-8540-7DC574CE970A}"/>
</file>

<file path=customXml/itemProps2.xml><?xml version="1.0" encoding="utf-8"?>
<ds:datastoreItem xmlns:ds="http://schemas.openxmlformats.org/officeDocument/2006/customXml" ds:itemID="{88BA1827-9157-4194-BFD6-F9D84F6804C7}">
  <ds:schemaRefs>
    <ds:schemaRef ds:uri="http://schemas.microsoft.com/sharepoint/v3/contenttype/forms"/>
  </ds:schemaRefs>
</ds:datastoreItem>
</file>

<file path=customXml/itemProps3.xml><?xml version="1.0" encoding="utf-8"?>
<ds:datastoreItem xmlns:ds="http://schemas.openxmlformats.org/officeDocument/2006/customXml" ds:itemID="{D2EC1DF5-501D-4EA4-8F98-03538A218845}">
  <ds:schemaRefs>
    <ds:schemaRef ds:uri="http://schemas.microsoft.com/office/2006/documentManagement/types"/>
    <ds:schemaRef ds:uri="http://schemas.microsoft.com/sharepoint/v3"/>
    <ds:schemaRef ds:uri="http://purl.org/dc/terms/"/>
    <ds:schemaRef ds:uri="http://schemas.openxmlformats.org/package/2006/metadata/core-properties"/>
    <ds:schemaRef ds:uri="f8c6e0e8-a3c1-43e3-a215-cf247e4c98e7"/>
    <ds:schemaRef ds:uri="http://purl.org/dc/elements/1.1/"/>
    <ds:schemaRef ds:uri="http://purl.org/dc/dcmitype/"/>
    <ds:schemaRef ds:uri="4b7372d8-a58a-4a4a-9bba-d89b6b07accb"/>
    <ds:schemaRef ds:uri="http://www.w3.org/XML/1998/namespace"/>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Aaron Hecock</cp:lastModifiedBy>
  <cp:lastPrinted>2019-12-20T22:14:22Z</cp:lastPrinted>
  <dcterms:created xsi:type="dcterms:W3CDTF">2018-09-27T21:13:30Z</dcterms:created>
  <dcterms:modified xsi:type="dcterms:W3CDTF">2020-03-19T20:49:35Z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